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 activeTab="3"/>
  </bookViews>
  <sheets>
    <sheet name="Rozpočet_01-122013 (KE)" sheetId="4" r:id="rId1"/>
    <sheet name="Rozpočet_01-062013 (KE)" sheetId="5" r:id="rId2"/>
    <sheet name="Rozpočet_07-122013 (KE)" sheetId="6" r:id="rId3"/>
    <sheet name="Rozpočet 01-122014 - KE" sheetId="7" r:id="rId4"/>
  </sheets>
  <definedNames>
    <definedName name="_xlnm._FilterDatabase" localSheetId="1" hidden="1">'Rozpočet_01-062013 (KE)'!$E$3:$V$4</definedName>
    <definedName name="_xlnm._FilterDatabase" localSheetId="0" hidden="1">'Rozpočet_01-122013 (KE)'!$E$3:$V$4</definedName>
    <definedName name="_xlnm._FilterDatabase" localSheetId="2" hidden="1">'Rozpočet_07-122013 (KE)'!$E$3:$V$4</definedName>
  </definedNames>
  <calcPr calcId="124519"/>
</workbook>
</file>

<file path=xl/calcChain.xml><?xml version="1.0" encoding="utf-8"?>
<calcChain xmlns="http://schemas.openxmlformats.org/spreadsheetml/2006/main">
  <c r="Q56" i="6"/>
  <c r="R56" s="1"/>
  <c r="S56" s="1"/>
  <c r="T56" s="1"/>
  <c r="U56" s="1"/>
  <c r="J56"/>
  <c r="K56" s="1"/>
  <c r="L56" s="1"/>
  <c r="M56" s="1"/>
  <c r="N56" s="1"/>
  <c r="O56" s="1"/>
  <c r="V55"/>
  <c r="I53"/>
  <c r="H53"/>
  <c r="G53"/>
  <c r="F53"/>
  <c r="E53"/>
  <c r="V49"/>
  <c r="V48" s="1"/>
  <c r="U48"/>
  <c r="P48"/>
  <c r="J48"/>
  <c r="V46"/>
  <c r="V45"/>
  <c r="V44"/>
  <c r="V43"/>
  <c r="V41"/>
  <c r="V40" s="1"/>
  <c r="U40"/>
  <c r="T40"/>
  <c r="S40"/>
  <c r="R40"/>
  <c r="Q40"/>
  <c r="P40"/>
  <c r="I40"/>
  <c r="H40"/>
  <c r="G40"/>
  <c r="F40"/>
  <c r="E40"/>
  <c r="V39"/>
  <c r="V37"/>
  <c r="V36"/>
  <c r="V35"/>
  <c r="V34"/>
  <c r="V33"/>
  <c r="V32"/>
  <c r="V31"/>
  <c r="V30"/>
  <c r="V29"/>
  <c r="V28"/>
  <c r="U28"/>
  <c r="T28"/>
  <c r="S28"/>
  <c r="R28"/>
  <c r="Q28"/>
  <c r="P28"/>
  <c r="V27"/>
  <c r="V26"/>
  <c r="U26"/>
  <c r="T26"/>
  <c r="S26"/>
  <c r="R26"/>
  <c r="Q26"/>
  <c r="P26"/>
  <c r="I26"/>
  <c r="H26"/>
  <c r="G26"/>
  <c r="F26"/>
  <c r="E26"/>
  <c r="V25"/>
  <c r="V24"/>
  <c r="V23"/>
  <c r="V22"/>
  <c r="V21"/>
  <c r="U21"/>
  <c r="T21"/>
  <c r="S21"/>
  <c r="R21"/>
  <c r="Q21"/>
  <c r="P21"/>
  <c r="I21"/>
  <c r="H21"/>
  <c r="H20" s="1"/>
  <c r="G21"/>
  <c r="F21"/>
  <c r="E21"/>
  <c r="V20"/>
  <c r="U20"/>
  <c r="T20"/>
  <c r="S20"/>
  <c r="R20"/>
  <c r="Q20"/>
  <c r="P20"/>
  <c r="O20"/>
  <c r="N20"/>
  <c r="M20"/>
  <c r="L20"/>
  <c r="K20"/>
  <c r="J20"/>
  <c r="I20"/>
  <c r="G20"/>
  <c r="F20"/>
  <c r="E20"/>
  <c r="V18"/>
  <c r="V17"/>
  <c r="V16"/>
  <c r="V15"/>
  <c r="V14" s="1"/>
  <c r="U14"/>
  <c r="T14"/>
  <c r="S14"/>
  <c r="R14"/>
  <c r="Q14"/>
  <c r="P14"/>
  <c r="O14"/>
  <c r="N14"/>
  <c r="M14"/>
  <c r="L14"/>
  <c r="K14"/>
  <c r="J14"/>
  <c r="I14"/>
  <c r="H14"/>
  <c r="G14"/>
  <c r="F14"/>
  <c r="E14"/>
  <c r="V13"/>
  <c r="V12"/>
  <c r="V11" s="1"/>
  <c r="U11"/>
  <c r="T11"/>
  <c r="S11"/>
  <c r="R11"/>
  <c r="Q11"/>
  <c r="P11"/>
  <c r="O11"/>
  <c r="N11"/>
  <c r="M11"/>
  <c r="L11"/>
  <c r="K11"/>
  <c r="J11"/>
  <c r="I11"/>
  <c r="H11"/>
  <c r="G11"/>
  <c r="F11"/>
  <c r="E11"/>
  <c r="V10"/>
  <c r="V9"/>
  <c r="V8"/>
  <c r="U7"/>
  <c r="T7"/>
  <c r="T6" s="1"/>
  <c r="T51" s="1"/>
  <c r="S7"/>
  <c r="R7"/>
  <c r="R6" s="1"/>
  <c r="R51" s="1"/>
  <c r="Q7"/>
  <c r="P7"/>
  <c r="P6" s="1"/>
  <c r="P51" s="1"/>
  <c r="O7"/>
  <c r="N7"/>
  <c r="N6" s="1"/>
  <c r="N51" s="1"/>
  <c r="M7"/>
  <c r="L7"/>
  <c r="L6" s="1"/>
  <c r="L51" s="1"/>
  <c r="K7"/>
  <c r="J7"/>
  <c r="J6" s="1"/>
  <c r="J51" s="1"/>
  <c r="I7"/>
  <c r="H7"/>
  <c r="H6" s="1"/>
  <c r="G7"/>
  <c r="F7"/>
  <c r="F6" s="1"/>
  <c r="F51" s="1"/>
  <c r="F48" s="1"/>
  <c r="E7"/>
  <c r="U6"/>
  <c r="U51" s="1"/>
  <c r="S6"/>
  <c r="S51" s="1"/>
  <c r="Q6"/>
  <c r="Q51" s="1"/>
  <c r="O6"/>
  <c r="O51" s="1"/>
  <c r="M6"/>
  <c r="M51" s="1"/>
  <c r="K6"/>
  <c r="K51" s="1"/>
  <c r="I6"/>
  <c r="I51" s="1"/>
  <c r="I48" s="1"/>
  <c r="G6"/>
  <c r="G51" s="1"/>
  <c r="G48" s="1"/>
  <c r="E6"/>
  <c r="E51" s="1"/>
  <c r="E48" s="1"/>
  <c r="J61" i="5"/>
  <c r="K61" s="1"/>
  <c r="L61" s="1"/>
  <c r="M61" s="1"/>
  <c r="N61" s="1"/>
  <c r="O61" s="1"/>
  <c r="P61" s="1"/>
  <c r="Q61" s="1"/>
  <c r="R61" s="1"/>
  <c r="S61" s="1"/>
  <c r="T61" s="1"/>
  <c r="U61" s="1"/>
  <c r="V60"/>
  <c r="V53"/>
  <c r="U53"/>
  <c r="J53"/>
  <c r="V51"/>
  <c r="V50"/>
  <c r="V49"/>
  <c r="V48"/>
  <c r="V47"/>
  <c r="V46" s="1"/>
  <c r="U46"/>
  <c r="T46"/>
  <c r="S46"/>
  <c r="R46"/>
  <c r="Q46"/>
  <c r="P46"/>
  <c r="I46"/>
  <c r="H46"/>
  <c r="G46"/>
  <c r="F46"/>
  <c r="E46"/>
  <c r="V45"/>
  <c r="V44"/>
  <c r="V43"/>
  <c r="V42"/>
  <c r="V40"/>
  <c r="U39"/>
  <c r="T39"/>
  <c r="S39"/>
  <c r="R39"/>
  <c r="Q39"/>
  <c r="P39"/>
  <c r="I39"/>
  <c r="H39"/>
  <c r="G39"/>
  <c r="G20" s="1"/>
  <c r="F39"/>
  <c r="E39"/>
  <c r="V38"/>
  <c r="V36"/>
  <c r="V35"/>
  <c r="V34"/>
  <c r="V33"/>
  <c r="V32"/>
  <c r="V31"/>
  <c r="V30"/>
  <c r="V29"/>
  <c r="V28"/>
  <c r="O28"/>
  <c r="O26" s="1"/>
  <c r="O20" s="1"/>
  <c r="N28"/>
  <c r="M28"/>
  <c r="L28"/>
  <c r="L26" s="1"/>
  <c r="K28"/>
  <c r="K26" s="1"/>
  <c r="K20" s="1"/>
  <c r="J28"/>
  <c r="V27"/>
  <c r="V26"/>
  <c r="U26"/>
  <c r="T26"/>
  <c r="S26"/>
  <c r="R26"/>
  <c r="Q26"/>
  <c r="P26"/>
  <c r="N26"/>
  <c r="M26"/>
  <c r="J26"/>
  <c r="I26"/>
  <c r="H26"/>
  <c r="G26"/>
  <c r="F26"/>
  <c r="E26"/>
  <c r="V25"/>
  <c r="V24"/>
  <c r="V23"/>
  <c r="V21" s="1"/>
  <c r="V22"/>
  <c r="U21"/>
  <c r="T21"/>
  <c r="T20" s="1"/>
  <c r="S21"/>
  <c r="R21"/>
  <c r="R20" s="1"/>
  <c r="Q21"/>
  <c r="P21"/>
  <c r="P20" s="1"/>
  <c r="O21"/>
  <c r="N21"/>
  <c r="N20" s="1"/>
  <c r="M21"/>
  <c r="L21"/>
  <c r="L20" s="1"/>
  <c r="K21"/>
  <c r="J21"/>
  <c r="J20" s="1"/>
  <c r="I21"/>
  <c r="H21"/>
  <c r="H20" s="1"/>
  <c r="G21"/>
  <c r="F21"/>
  <c r="F20" s="1"/>
  <c r="E21"/>
  <c r="U20"/>
  <c r="S20"/>
  <c r="Q20"/>
  <c r="M20"/>
  <c r="I20"/>
  <c r="E20"/>
  <c r="V18"/>
  <c r="V17"/>
  <c r="V16"/>
  <c r="V15"/>
  <c r="V14" s="1"/>
  <c r="U14"/>
  <c r="T14"/>
  <c r="S14"/>
  <c r="R14"/>
  <c r="Q14"/>
  <c r="P14"/>
  <c r="O14"/>
  <c r="N14"/>
  <c r="M14"/>
  <c r="L14"/>
  <c r="K14"/>
  <c r="J14"/>
  <c r="I14"/>
  <c r="H14"/>
  <c r="G14"/>
  <c r="F14"/>
  <c r="E14"/>
  <c r="V13"/>
  <c r="V12"/>
  <c r="V11" s="1"/>
  <c r="U11"/>
  <c r="T11"/>
  <c r="S11"/>
  <c r="R11"/>
  <c r="Q11"/>
  <c r="P11"/>
  <c r="O11"/>
  <c r="N11"/>
  <c r="M11"/>
  <c r="L11"/>
  <c r="K11"/>
  <c r="J11"/>
  <c r="I11"/>
  <c r="H11"/>
  <c r="G11"/>
  <c r="F11"/>
  <c r="E11"/>
  <c r="V10"/>
  <c r="V9"/>
  <c r="V8"/>
  <c r="U7"/>
  <c r="U6" s="1"/>
  <c r="U56" s="1"/>
  <c r="T7"/>
  <c r="S7"/>
  <c r="S6" s="1"/>
  <c r="S56" s="1"/>
  <c r="R7"/>
  <c r="Q7"/>
  <c r="Q6" s="1"/>
  <c r="Q56" s="1"/>
  <c r="P7"/>
  <c r="O7"/>
  <c r="O6" s="1"/>
  <c r="O56" s="1"/>
  <c r="N7"/>
  <c r="M7"/>
  <c r="M6" s="1"/>
  <c r="M56" s="1"/>
  <c r="L7"/>
  <c r="K7"/>
  <c r="K6" s="1"/>
  <c r="K56" s="1"/>
  <c r="J7"/>
  <c r="I7"/>
  <c r="I6" s="1"/>
  <c r="I56" s="1"/>
  <c r="H7"/>
  <c r="G7"/>
  <c r="G6" s="1"/>
  <c r="F7"/>
  <c r="E7"/>
  <c r="E6" s="1"/>
  <c r="E56" s="1"/>
  <c r="T6"/>
  <c r="R6"/>
  <c r="P6"/>
  <c r="N6"/>
  <c r="L6"/>
  <c r="J6"/>
  <c r="H6"/>
  <c r="F6"/>
  <c r="K56" i="4"/>
  <c r="L56" s="1"/>
  <c r="M56" s="1"/>
  <c r="N56" s="1"/>
  <c r="O56" s="1"/>
  <c r="P56" s="1"/>
  <c r="Q56" s="1"/>
  <c r="R56" s="1"/>
  <c r="S56" s="1"/>
  <c r="T56" s="1"/>
  <c r="U56" s="1"/>
  <c r="J56"/>
  <c r="V55"/>
  <c r="I53"/>
  <c r="H53"/>
  <c r="G53"/>
  <c r="F53"/>
  <c r="E53"/>
  <c r="V49"/>
  <c r="V48" s="1"/>
  <c r="U48"/>
  <c r="P48"/>
  <c r="J48"/>
  <c r="V46"/>
  <c r="V45"/>
  <c r="V44"/>
  <c r="V43"/>
  <c r="V40" s="1"/>
  <c r="V41"/>
  <c r="U40"/>
  <c r="T40"/>
  <c r="S40"/>
  <c r="R40"/>
  <c r="Q40"/>
  <c r="P40"/>
  <c r="I40"/>
  <c r="H40"/>
  <c r="G40"/>
  <c r="F40"/>
  <c r="E40"/>
  <c r="V39"/>
  <c r="V37"/>
  <c r="V36"/>
  <c r="V35"/>
  <c r="V34"/>
  <c r="V33"/>
  <c r="V32"/>
  <c r="V28" s="1"/>
  <c r="V26" s="1"/>
  <c r="V31"/>
  <c r="V30"/>
  <c r="V29"/>
  <c r="U28"/>
  <c r="U26" s="1"/>
  <c r="T28"/>
  <c r="S28"/>
  <c r="R28"/>
  <c r="R26" s="1"/>
  <c r="Q28"/>
  <c r="Q26" s="1"/>
  <c r="P28"/>
  <c r="O28"/>
  <c r="N28"/>
  <c r="N26" s="1"/>
  <c r="M28"/>
  <c r="M26" s="1"/>
  <c r="L28"/>
  <c r="K28"/>
  <c r="J28"/>
  <c r="J26" s="1"/>
  <c r="V27"/>
  <c r="T26"/>
  <c r="S26"/>
  <c r="P26"/>
  <c r="O26"/>
  <c r="L26"/>
  <c r="K26"/>
  <c r="I26"/>
  <c r="H26"/>
  <c r="G26"/>
  <c r="F26"/>
  <c r="E26"/>
  <c r="V25"/>
  <c r="V24"/>
  <c r="V23"/>
  <c r="V22"/>
  <c r="V21"/>
  <c r="V20" s="1"/>
  <c r="U21"/>
  <c r="T21"/>
  <c r="S21"/>
  <c r="R21"/>
  <c r="R20" s="1"/>
  <c r="Q21"/>
  <c r="P21"/>
  <c r="O21"/>
  <c r="N21"/>
  <c r="N20" s="1"/>
  <c r="M21"/>
  <c r="L21"/>
  <c r="K21"/>
  <c r="J21"/>
  <c r="J20" s="1"/>
  <c r="I21"/>
  <c r="I20" s="1"/>
  <c r="H21"/>
  <c r="G21"/>
  <c r="F21"/>
  <c r="F20" s="1"/>
  <c r="E21"/>
  <c r="E20" s="1"/>
  <c r="T20"/>
  <c r="S20"/>
  <c r="P20"/>
  <c r="O20"/>
  <c r="L20"/>
  <c r="K20"/>
  <c r="H20"/>
  <c r="G20"/>
  <c r="V18"/>
  <c r="V17"/>
  <c r="V16"/>
  <c r="V15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V13"/>
  <c r="V12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V10"/>
  <c r="V7" s="1"/>
  <c r="V9"/>
  <c r="V8"/>
  <c r="U7"/>
  <c r="T7"/>
  <c r="S7"/>
  <c r="R7"/>
  <c r="Q7"/>
  <c r="P7"/>
  <c r="O7"/>
  <c r="N7"/>
  <c r="M7"/>
  <c r="L7"/>
  <c r="K7"/>
  <c r="J7"/>
  <c r="I7"/>
  <c r="H7"/>
  <c r="G7"/>
  <c r="F7"/>
  <c r="E7"/>
  <c r="U6"/>
  <c r="S6"/>
  <c r="Q6"/>
  <c r="O6"/>
  <c r="O51" s="1"/>
  <c r="M6"/>
  <c r="K6"/>
  <c r="I6"/>
  <c r="G6"/>
  <c r="G51" s="1"/>
  <c r="G48" s="1"/>
  <c r="E6"/>
  <c r="V7" i="6" l="1"/>
  <c r="M20" i="4"/>
  <c r="Q20"/>
  <c r="U20"/>
  <c r="U51" s="1"/>
  <c r="H51" i="6"/>
  <c r="H48" s="1"/>
  <c r="G56" i="5"/>
  <c r="J6" i="4"/>
  <c r="J51" s="1"/>
  <c r="H56" i="5"/>
  <c r="P56"/>
  <c r="V6" i="6"/>
  <c r="V51" s="1"/>
  <c r="K51" i="4"/>
  <c r="S51"/>
  <c r="V7" i="5"/>
  <c r="V6" s="1"/>
  <c r="V56" s="1"/>
  <c r="V39"/>
  <c r="V20" s="1"/>
  <c r="I51" i="4"/>
  <c r="I48" s="1"/>
  <c r="R6"/>
  <c r="R51" s="1"/>
  <c r="T56" i="5"/>
  <c r="E51" i="4"/>
  <c r="E48" s="1"/>
  <c r="V6"/>
  <c r="V51" s="1"/>
  <c r="H6"/>
  <c r="H51" s="1"/>
  <c r="H48" s="1"/>
  <c r="L6"/>
  <c r="L51" s="1"/>
  <c r="P6"/>
  <c r="P51" s="1"/>
  <c r="T6"/>
  <c r="T51" s="1"/>
  <c r="F56" i="5"/>
  <c r="J56"/>
  <c r="N56"/>
  <c r="R56"/>
  <c r="Q51" i="4"/>
  <c r="F6"/>
  <c r="F51" s="1"/>
  <c r="F48" s="1"/>
  <c r="N6"/>
  <c r="N51" s="1"/>
  <c r="L56" i="5"/>
  <c r="M51" i="4"/>
  <c r="E58" i="5"/>
  <c r="F58" l="1"/>
  <c r="E53"/>
  <c r="G58" l="1"/>
  <c r="F53"/>
  <c r="H58" l="1"/>
  <c r="G53"/>
  <c r="I58" l="1"/>
  <c r="I53" s="1"/>
  <c r="H53"/>
</calcChain>
</file>

<file path=xl/comments1.xml><?xml version="1.0" encoding="utf-8"?>
<comments xmlns="http://schemas.openxmlformats.org/spreadsheetml/2006/main">
  <authors>
    <author>Autor</author>
  </authors>
  <commentList>
    <comment ref="B18" authorId="0">
      <text>
        <r>
          <rPr>
            <b/>
            <sz val="8"/>
            <color indexed="81"/>
            <rFont val="Tahoma"/>
            <charset val="1"/>
          </rPr>
          <t>kreditné úroky, upomienky, refakturácie nákl., predaj zásob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18" authorId="0">
      <text>
        <r>
          <rPr>
            <b/>
            <sz val="8"/>
            <color indexed="81"/>
            <rFont val="Tahoma"/>
            <charset val="1"/>
          </rPr>
          <t>kreditné úroky, upomienky, refakturácie nákl., predaj zásob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18" authorId="0">
      <text>
        <r>
          <rPr>
            <b/>
            <sz val="8"/>
            <color indexed="81"/>
            <rFont val="Tahoma"/>
            <charset val="1"/>
          </rPr>
          <t>kreditné úroky, upomienky, refakturácie nákl., predaj zásob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<sst xmlns="http://schemas.openxmlformats.org/spreadsheetml/2006/main" count="498" uniqueCount="131">
  <si>
    <t>SZŠW - pracovisko KOŠICE</t>
  </si>
  <si>
    <t xml:space="preserve">SZŠW_rozpočet_CashFlow (2013)  </t>
  </si>
  <si>
    <t xml:space="preserve">KOŠICE </t>
  </si>
  <si>
    <t>Kód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</si>
  <si>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</si>
  <si>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</si>
  <si>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</si>
  <si>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</si>
  <si>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</si>
  <si>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</si>
  <si>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</si>
  <si>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</si>
  <si>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</si>
  <si>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</si>
  <si>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</si>
  <si>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</si>
  <si>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</t>
  </si>
  <si>
    <t>1</t>
  </si>
  <si>
    <t>PRÍJMY SPOLU</t>
  </si>
  <si>
    <t>a</t>
  </si>
  <si>
    <t>11</t>
  </si>
  <si>
    <t>VLASTNÉ  ZDROJE - príjmy z vlastnej činnosti</t>
  </si>
  <si>
    <t>111</t>
  </si>
  <si>
    <t xml:space="preserve">              - Školné a zápisné - BA</t>
  </si>
  <si>
    <t xml:space="preserve">              - Školné a zápisné - KE</t>
  </si>
  <si>
    <t>113</t>
  </si>
  <si>
    <t xml:space="preserve">Desiaty             </t>
  </si>
  <si>
    <t>12</t>
  </si>
  <si>
    <t>CUDZIE ZDROJE - verejné</t>
  </si>
  <si>
    <t>podiel dotácie ŠR +MAG na počet žiakov  je zohľadnený len od 07/2013</t>
  </si>
  <si>
    <t xml:space="preserve">AŽ PO SCHVÁLENÍ KALKULAČNÉHO KĽÚČA </t>
  </si>
  <si>
    <t>121</t>
  </si>
  <si>
    <t>Dotácia zo ŠR</t>
  </si>
  <si>
    <t>122</t>
  </si>
  <si>
    <t>Dotácia z MAG (ŠKD+Jedáleň)</t>
  </si>
  <si>
    <t>13</t>
  </si>
  <si>
    <t>CUDZIE ZDROJE - súkromné (príspevky, dary)</t>
  </si>
  <si>
    <t>131</t>
  </si>
  <si>
    <t>Príjem z podielu 2% dane</t>
  </si>
  <si>
    <t>132</t>
  </si>
  <si>
    <t>Príspevky a dary , granty</t>
  </si>
  <si>
    <t>Príspevky - PROJEKTY P2 - P5</t>
  </si>
  <si>
    <t>14</t>
  </si>
  <si>
    <t>OSTATNÉ ZDROJE - z vlastnej činnosti</t>
  </si>
  <si>
    <t>2</t>
  </si>
  <si>
    <t>VÝDAVKY SPOLU</t>
  </si>
  <si>
    <t>21</t>
  </si>
  <si>
    <t>PERSONÁLNE VÝDAVKY (+SOCIÁLNE)</t>
  </si>
  <si>
    <t>211</t>
  </si>
  <si>
    <t xml:space="preserve">            - Mzdy a poistné + faktur.(zam.) - BA</t>
  </si>
  <si>
    <t xml:space="preserve">          -  Mzdy a poistné  - KE</t>
  </si>
  <si>
    <t>213</t>
  </si>
  <si>
    <t>Vzdelávanie a cestovné náhrady</t>
  </si>
  <si>
    <t>214</t>
  </si>
  <si>
    <t>Sociálne náklady (stravné lístky, OPP)</t>
  </si>
  <si>
    <t>22</t>
  </si>
  <si>
    <t>OPERATÍVNE VÝDAVKY</t>
  </si>
  <si>
    <t>221</t>
  </si>
  <si>
    <t>Pedagogický proces</t>
  </si>
  <si>
    <t>222</t>
  </si>
  <si>
    <t>Správa budovy</t>
  </si>
  <si>
    <t>2221</t>
  </si>
  <si>
    <t xml:space="preserve">          - Spotrebný materiál - BA</t>
  </si>
  <si>
    <t xml:space="preserve">          - Spotrebný materiál - KE</t>
  </si>
  <si>
    <t>2222</t>
  </si>
  <si>
    <t xml:space="preserve">          - Nájomné</t>
  </si>
  <si>
    <t>2223</t>
  </si>
  <si>
    <t xml:space="preserve">          - Materiál a služby na opravu a udrž. - KE</t>
  </si>
  <si>
    <t xml:space="preserve">          - Zariadenie, vybavenie a majetok školy</t>
  </si>
  <si>
    <t>Ostatné výdavky  - KE</t>
  </si>
  <si>
    <t>2224</t>
  </si>
  <si>
    <t xml:space="preserve">           - Spotreba energie- teplo, voda, elektr., plyn</t>
  </si>
  <si>
    <t>224</t>
  </si>
  <si>
    <r>
      <t xml:space="preserve">Ostatné výdavky   </t>
    </r>
    <r>
      <rPr>
        <sz val="8"/>
        <color indexed="8"/>
        <rFont val="Arial Narrow CE"/>
        <family val="2"/>
        <charset val="238"/>
      </rPr>
      <t>(služby, mat.+ popl.,penále, KR+ komun. Sl.)</t>
    </r>
  </si>
  <si>
    <t>Príspevok ZŠ Vrútocká (jedáleň)</t>
  </si>
  <si>
    <t>Materiál na desiaty</t>
  </si>
  <si>
    <t>23</t>
  </si>
  <si>
    <t>PROJEKTOVÉ VÝDAVKY</t>
  </si>
  <si>
    <t>nezahŕňa mzdy a ost.služby</t>
  </si>
  <si>
    <t>234</t>
  </si>
  <si>
    <t>Telocvičňa</t>
  </si>
  <si>
    <t>235</t>
  </si>
  <si>
    <t>Záhrada</t>
  </si>
  <si>
    <t>Vnútorná prestavba</t>
  </si>
  <si>
    <r>
      <rPr>
        <sz val="11"/>
        <color indexed="10"/>
        <rFont val="Arial Narrow CE"/>
        <family val="2"/>
        <charset val="238"/>
      </rPr>
      <t xml:space="preserve">Neprojektové investície </t>
    </r>
    <r>
      <rPr>
        <sz val="11"/>
        <color indexed="8"/>
        <rFont val="Arial Narrow CE"/>
        <family val="2"/>
        <charset val="238"/>
      </rPr>
      <t>(zariad.a majetok školy)</t>
    </r>
  </si>
  <si>
    <t>Refinancované projekty - P2 - P5</t>
  </si>
  <si>
    <t>Akvárium</t>
  </si>
  <si>
    <t>3</t>
  </si>
  <si>
    <t>FINANČNÉ PREVODY prechodné</t>
  </si>
  <si>
    <t>32</t>
  </si>
  <si>
    <t>Prevádzkové zálohy - KE</t>
  </si>
  <si>
    <t>Rozdiel príjmov a výdavkov  *</t>
  </si>
  <si>
    <t>aa</t>
  </si>
  <si>
    <t>HV</t>
  </si>
  <si>
    <t>k 1.1.</t>
  </si>
  <si>
    <t>skutočné výdavky a príjmy v hotovosti z pokladnice - saldokonto</t>
  </si>
  <si>
    <t>skutočný (disponibilný) stav peňažných prostriedkov v Košiciach - pokl.</t>
  </si>
  <si>
    <t>*)  Poznámka: príjmy a výdavky nie sú náklady a výnosy</t>
  </si>
  <si>
    <t xml:space="preserve">SZŠW_rozpočet_CashFlow(2013)  </t>
  </si>
  <si>
    <t>podiel dotácie ŠR na počet žiakov nie je zohľadnený</t>
  </si>
  <si>
    <t xml:space="preserve">Príspevky a dary </t>
  </si>
  <si>
    <t>31</t>
  </si>
  <si>
    <t>Prevody BU/P - prechodné položky</t>
  </si>
  <si>
    <t>Prevádzkové zálohy</t>
  </si>
  <si>
    <t>Pôžička - Náručie</t>
  </si>
  <si>
    <t>Pôžička - Jablonka</t>
  </si>
  <si>
    <t>Mylné, neoprávnené, neznáme platby</t>
  </si>
  <si>
    <t>skutočné výdavky v hotovosti z pokl.</t>
  </si>
  <si>
    <t>šk.r. 2013/2014</t>
  </si>
  <si>
    <t>podiel dot.ŠR na počet žiakov :</t>
  </si>
  <si>
    <t>ŠR: 132 €ämes. X 12 žiakov</t>
  </si>
  <si>
    <t>MAG: 34 €/mes x 12 žiakov</t>
  </si>
  <si>
    <t>skutočné výdavky a príjmy v hotovosti z pokladnice - saldokonto 2013</t>
  </si>
  <si>
    <t>SZŠW_rozpočet_CashFlow (2014)</t>
  </si>
  <si>
    <t>Školné a zápisné</t>
  </si>
  <si>
    <t xml:space="preserve">Príspevky - PROJEKTY </t>
  </si>
  <si>
    <t>Mzdy a poistné + faktur.(zam.)</t>
  </si>
  <si>
    <t xml:space="preserve">Pedagogický proces </t>
  </si>
  <si>
    <t xml:space="preserve">          - Spotrebný materiál </t>
  </si>
  <si>
    <t xml:space="preserve">          - Nájomné </t>
  </si>
  <si>
    <t xml:space="preserve">          - Materiál a služby na opravu a udržiavanie</t>
  </si>
  <si>
    <t>Neprojektové investície (zariad.a majetok školy)</t>
  </si>
  <si>
    <t xml:space="preserve">Refinancované projekty </t>
  </si>
  <si>
    <t>Domček</t>
  </si>
  <si>
    <t>Projekt Nadácia Orange  P6</t>
  </si>
  <si>
    <t xml:space="preserve">Prevádzkové zálohy </t>
  </si>
  <si>
    <t>Poskytnuté dary iným organizáciám</t>
  </si>
  <si>
    <t xml:space="preserve">STAV HOTOVOSTI </t>
  </si>
  <si>
    <t>kódy 225, 35 -</t>
  </si>
  <si>
    <t>ide o príspevky (peň.dary) iným organizáciám. Škola však chcela zvlášť sledovať príspevok pre ZŠ Vrútocká ana tento účel určila kód 225.</t>
  </si>
  <si>
    <t>Ostatné výdavky   (služby, mat.+ popl.,penále, KR+ komun. Sl.)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</si>
</sst>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.00\ [$€-1]"/>
    <numFmt numFmtId="170" formatCode="#,##0.00\ _€"/>
  </numFmts>
  <fonts count="114"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1"/>
    </font>
    <font>
      <sz val="18"/>
      <color indexed="8"/>
      <name val="Arial"/>
      <family val="2"/>
      <charset val="238"/>
    </font>
    <font>
      <b/>
      <sz val="14"/>
      <color indexed="18"/>
      <name val="Arial CE"/>
      <family val="2"/>
      <charset val="238"/>
    </font>
    <font>
      <b/>
      <sz val="9"/>
      <color indexed="18"/>
      <name val="Arial CE"/>
      <family val="2"/>
      <charset val="238"/>
    </font>
    <font>
      <b/>
      <sz val="22"/>
      <color indexed="18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11"/>
      <color indexed="9"/>
      <name val="Arial CE"/>
      <family val="2"/>
      <charset val="238"/>
    </font>
    <font>
      <b/>
      <sz val="11"/>
      <color indexed="9"/>
      <name val="Arial Narrow CE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9"/>
      <name val="Arial Narrow CE"/>
      <family val="2"/>
      <charset val="238"/>
    </font>
    <font>
      <b/>
      <sz val="14"/>
      <color indexed="9"/>
      <name val="Arial Narrow CE"/>
      <family val="2"/>
      <charset val="238"/>
    </font>
    <font>
      <sz val="12"/>
      <color indexed="9"/>
      <name val="Arial"/>
      <family val="2"/>
      <charset val="238"/>
    </font>
    <font>
      <sz val="12"/>
      <color theme="0"/>
      <name val="Webdings"/>
      <family val="1"/>
      <charset val="2"/>
    </font>
    <font>
      <sz val="12"/>
      <color indexed="8"/>
      <name val="Arial"/>
      <family val="2"/>
      <charset val="238"/>
    </font>
    <font>
      <b/>
      <sz val="11"/>
      <color indexed="8"/>
      <name val="Arial Narrow CE"/>
      <family val="2"/>
      <charset val="238"/>
    </font>
    <font>
      <b/>
      <i/>
      <sz val="11"/>
      <color indexed="8"/>
      <name val="Arial Narrow CE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 Narrow CE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i/>
      <sz val="10"/>
      <color theme="5" tint="-0.249977111117893"/>
      <name val="Arial Narrow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rgb="FF0000FF"/>
      <name val="Arial Narrow CE"/>
      <family val="2"/>
      <charset val="238"/>
    </font>
    <font>
      <sz val="11"/>
      <name val="Arial Narrow CE"/>
      <family val="2"/>
      <charset val="238"/>
    </font>
    <font>
      <sz val="11"/>
      <name val="Arial"/>
      <family val="2"/>
      <charset val="238"/>
    </font>
    <font>
      <i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12"/>
      <name val="Arial Narrow CE"/>
      <family val="2"/>
      <charset val="238"/>
    </font>
    <font>
      <sz val="11"/>
      <color indexed="8"/>
      <name val="Arial Narrow CE"/>
      <family val="2"/>
      <charset val="238"/>
    </font>
    <font>
      <i/>
      <sz val="11"/>
      <color indexed="8"/>
      <name val="Arial Narrow"/>
      <family val="2"/>
      <charset val="238"/>
    </font>
    <font>
      <i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 Narrow"/>
      <family val="2"/>
      <charset val="238"/>
    </font>
    <font>
      <sz val="14"/>
      <color indexed="9"/>
      <name val="Arial"/>
      <family val="2"/>
      <charset val="238"/>
    </font>
    <font>
      <sz val="14"/>
      <color theme="0"/>
      <name val="Webdings"/>
      <family val="1"/>
      <charset val="2"/>
    </font>
    <font>
      <b/>
      <sz val="14"/>
      <color indexed="8"/>
      <name val="Arial"/>
      <family val="2"/>
      <charset val="238"/>
    </font>
    <font>
      <b/>
      <i/>
      <sz val="12"/>
      <color indexed="8"/>
      <name val="Arial Narrow CE"/>
      <family val="2"/>
      <charset val="238"/>
    </font>
    <font>
      <b/>
      <i/>
      <sz val="12"/>
      <color rgb="FF00B0F0"/>
      <name val="Arial Narrow CE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 Narrow CE"/>
      <family val="2"/>
      <charset val="238"/>
    </font>
    <font>
      <sz val="11"/>
      <color theme="5" tint="-0.499984740745262"/>
      <name val="Arial Narrow"/>
      <family val="2"/>
      <charset val="238"/>
    </font>
    <font>
      <sz val="11"/>
      <color rgb="FF953735"/>
      <name val="Arial Narrow"/>
      <family val="2"/>
      <charset val="238"/>
    </font>
    <font>
      <b/>
      <sz val="11"/>
      <color indexed="12"/>
      <name val="Arial Narrow CE"/>
      <family val="2"/>
      <charset val="238"/>
    </font>
    <font>
      <b/>
      <i/>
      <sz val="12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name val="Arial"/>
      <family val="2"/>
      <charset val="238"/>
    </font>
    <font>
      <i/>
      <sz val="10"/>
      <color rgb="FF953735"/>
      <name val="Arial Narrow"/>
      <family val="2"/>
      <charset val="238"/>
    </font>
    <font>
      <i/>
      <sz val="11"/>
      <color rgb="FF632523"/>
      <name val="Arial Narrow"/>
      <family val="2"/>
      <charset val="238"/>
    </font>
    <font>
      <sz val="10"/>
      <color rgb="FF953735"/>
      <name val="Arial Narrow"/>
      <family val="2"/>
      <charset val="238"/>
    </font>
    <font>
      <sz val="10"/>
      <color rgb="FF953735"/>
      <name val="Arial"/>
      <family val="2"/>
      <charset val="238"/>
    </font>
    <font>
      <sz val="10"/>
      <color rgb="FF632523"/>
      <name val="Arial"/>
      <family val="2"/>
      <charset val="238"/>
    </font>
    <font>
      <b/>
      <sz val="11"/>
      <name val="Arial"/>
      <family val="2"/>
      <charset val="238"/>
    </font>
    <font>
      <sz val="8"/>
      <color indexed="8"/>
      <name val="Arial Narrow CE"/>
      <family val="2"/>
      <charset val="238"/>
    </font>
    <font>
      <b/>
      <i/>
      <sz val="11"/>
      <color rgb="FF00B0F0"/>
      <name val="Arial Narrow CE"/>
      <family val="2"/>
      <charset val="238"/>
    </font>
    <font>
      <i/>
      <sz val="8"/>
      <color indexed="10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sz val="11"/>
      <color indexed="10"/>
      <name val="Arial Narrow CE"/>
      <family val="2"/>
      <charset val="238"/>
    </font>
    <font>
      <b/>
      <sz val="10"/>
      <name val="ARIAL"/>
      <family val="2"/>
      <charset val="238"/>
    </font>
    <font>
      <b/>
      <sz val="12"/>
      <name val="Arial Narrow CE"/>
      <family val="2"/>
      <charset val="238"/>
    </font>
    <font>
      <b/>
      <sz val="12"/>
      <name val="Arial"/>
      <family val="2"/>
      <charset val="238"/>
    </font>
    <font>
      <sz val="12"/>
      <color indexed="8"/>
      <name val="Webdings"/>
      <family val="1"/>
      <charset val="2"/>
    </font>
    <font>
      <sz val="11"/>
      <color rgb="FF953735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632523"/>
      <name val="Arial"/>
      <family val="2"/>
      <charset val="238"/>
    </font>
    <font>
      <b/>
      <sz val="10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i/>
      <sz val="11"/>
      <color theme="1"/>
      <name val="Arial"/>
      <family val="2"/>
      <charset val="238"/>
    </font>
    <font>
      <sz val="11"/>
      <color rgb="FF632523"/>
      <name val="Arial Narrow"/>
      <family val="2"/>
      <charset val="238"/>
    </font>
    <font>
      <i/>
      <sz val="10"/>
      <color rgb="FF953735"/>
      <name val="Arial"/>
      <family val="2"/>
      <charset val="238"/>
    </font>
    <font>
      <i/>
      <sz val="10"/>
      <color rgb="FF632523"/>
      <name val="ARIAL"/>
      <family val="2"/>
      <charset val="238"/>
    </font>
    <font>
      <b/>
      <sz val="11"/>
      <name val="Arial Narrow CE"/>
      <family val="2"/>
      <charset val="238"/>
    </font>
    <font>
      <i/>
      <sz val="10"/>
      <color rgb="FFFF0000"/>
      <name val="ARIAL"/>
      <family val="2"/>
      <charset val="238"/>
    </font>
    <font>
      <i/>
      <sz val="11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6"/>
      <color indexed="18"/>
      <name val="Arial CE"/>
      <family val="2"/>
      <charset val="238"/>
    </font>
    <font>
      <b/>
      <sz val="14"/>
      <name val="Arial"/>
      <family val="2"/>
      <charset val="238"/>
    </font>
    <font>
      <sz val="14"/>
      <name val="Webdings"/>
      <family val="1"/>
      <charset val="2"/>
    </font>
    <font>
      <i/>
      <sz val="10"/>
      <name val="ARIAL"/>
      <family val="2"/>
      <charset val="238"/>
    </font>
    <font>
      <b/>
      <sz val="10"/>
      <color rgb="FF0000FF"/>
      <name val="Arial Narrow CE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indexed="18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color indexed="9"/>
      <name val="Arial Narrow CE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indexed="8"/>
      <name val="Arial Narrow CE"/>
      <family val="2"/>
      <charset val="238"/>
    </font>
    <font>
      <b/>
      <i/>
      <sz val="10"/>
      <color indexed="8"/>
      <name val="Arial Narrow CE"/>
      <family val="2"/>
      <charset val="238"/>
    </font>
    <font>
      <b/>
      <sz val="10"/>
      <color indexed="12"/>
      <name val="Arial Narrow CE"/>
      <family val="2"/>
      <charset val="238"/>
    </font>
    <font>
      <i/>
      <sz val="10"/>
      <color rgb="FF0000FF"/>
      <name val="ARIAL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color rgb="FF0000FF"/>
      <name val="ARIAL"/>
      <family val="2"/>
      <charset val="238"/>
    </font>
    <font>
      <b/>
      <i/>
      <sz val="10"/>
      <color rgb="FF00B0F0"/>
      <name val="Arial Narrow CE"/>
      <family val="2"/>
      <charset val="238"/>
    </font>
    <font>
      <i/>
      <sz val="10"/>
      <color indexed="10"/>
      <name val="ARIAL"/>
      <family val="2"/>
      <charset val="238"/>
    </font>
    <font>
      <b/>
      <sz val="10"/>
      <name val="Arial Narrow CE"/>
      <family val="2"/>
      <charset val="238"/>
    </font>
    <font>
      <b/>
      <sz val="10"/>
      <color rgb="FF00B05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25"/>
      </patternFill>
    </fill>
    <fill>
      <patternFill patternType="solid">
        <fgColor indexed="18"/>
        <bgColor indexed="25"/>
      </patternFill>
    </fill>
    <fill>
      <patternFill patternType="solid">
        <fgColor indexed="21"/>
        <bgColor indexed="25"/>
      </patternFill>
    </fill>
    <fill>
      <patternFill patternType="solid">
        <fgColor rgb="FF008080"/>
        <bgColor indexed="64"/>
      </patternFill>
    </fill>
    <fill>
      <patternFill patternType="solid">
        <fgColor indexed="43"/>
        <bgColor indexed="2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25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2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25"/>
      </patternFill>
    </fill>
    <fill>
      <patternFill patternType="solid">
        <fgColor rgb="FFF1EFF5"/>
        <bgColor indexed="64"/>
      </patternFill>
    </fill>
    <fill>
      <patternFill patternType="solid">
        <fgColor indexed="41"/>
        <bgColor indexed="25"/>
      </patternFill>
    </fill>
    <fill>
      <patternFill patternType="solid">
        <fgColor rgb="FFCCFFFF"/>
        <bgColor indexed="25"/>
      </patternFill>
    </fill>
    <fill>
      <patternFill patternType="solid">
        <fgColor indexed="22"/>
        <bgColor indexed="2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5"/>
      </patternFill>
    </fill>
    <fill>
      <patternFill patternType="solid">
        <fgColor indexed="42"/>
        <bgColor indexed="25"/>
      </patternFill>
    </fill>
    <fill>
      <patternFill patternType="solid">
        <fgColor rgb="FF008080"/>
        <bgColor indexed="25"/>
      </patternFill>
    </fill>
    <fill>
      <patternFill patternType="solid">
        <fgColor indexed="47"/>
        <bgColor indexed="25"/>
      </patternFill>
    </fill>
    <fill>
      <patternFill patternType="solid">
        <fgColor theme="5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top"/>
    </xf>
    <xf numFmtId="0" fontId="1" fillId="0" borderId="0">
      <alignment vertical="top"/>
    </xf>
  </cellStyleXfs>
  <cellXfs count="662">
    <xf numFmtId="0" fontId="0" fillId="0" borderId="0" xfId="0"/>
    <xf numFmtId="0" fontId="1" fillId="0" borderId="0" xfId="1">
      <alignment vertical="top"/>
    </xf>
    <xf numFmtId="0" fontId="2" fillId="0" borderId="0" xfId="1" applyFont="1" applyAlignment="1">
      <alignment horizontal="center" vertical="top"/>
    </xf>
    <xf numFmtId="0" fontId="4" fillId="2" borderId="1" xfId="1" applyFont="1" applyFill="1" applyBorder="1" applyAlignment="1">
      <alignment vertical="top"/>
    </xf>
    <xf numFmtId="0" fontId="5" fillId="2" borderId="1" xfId="1" applyFont="1" applyFill="1" applyBorder="1" applyAlignment="1">
      <alignment vertical="top"/>
    </xf>
    <xf numFmtId="0" fontId="6" fillId="0" borderId="0" xfId="1" applyFont="1">
      <alignment vertical="top"/>
    </xf>
    <xf numFmtId="0" fontId="7" fillId="3" borderId="2" xfId="1" applyFont="1" applyFill="1" applyBorder="1" applyAlignment="1">
      <alignment horizontal="center" vertical="top" wrapText="1" readingOrder="1"/>
    </xf>
    <xf numFmtId="0" fontId="9" fillId="3" borderId="3" xfId="1" applyFont="1" applyFill="1" applyBorder="1" applyAlignment="1">
      <alignment horizontal="center" vertical="top" readingOrder="1"/>
    </xf>
    <xf numFmtId="0" fontId="9" fillId="3" borderId="4" xfId="1" applyFont="1" applyFill="1" applyBorder="1" applyAlignment="1">
      <alignment horizontal="center" vertical="top" readingOrder="1"/>
    </xf>
    <xf numFmtId="0" fontId="9" fillId="3" borderId="5" xfId="1" applyFont="1" applyFill="1" applyBorder="1" applyAlignment="1">
      <alignment horizontal="center" vertical="top" readingOrder="1"/>
    </xf>
    <xf numFmtId="0" fontId="10" fillId="0" borderId="0" xfId="1" applyFont="1" applyBorder="1" applyAlignment="1">
      <alignment horizontal="center" vertical="top" readingOrder="1"/>
    </xf>
    <xf numFmtId="0" fontId="10" fillId="0" borderId="0" xfId="1" applyFont="1" applyAlignment="1">
      <alignment horizontal="center" vertical="top" readingOrder="1"/>
    </xf>
    <xf numFmtId="0" fontId="1" fillId="0" borderId="6" xfId="1" applyBorder="1" applyAlignment="1">
      <alignment horizontal="center" vertical="top"/>
    </xf>
    <xf numFmtId="0" fontId="1" fillId="0" borderId="7" xfId="1" applyBorder="1">
      <alignment vertical="top"/>
    </xf>
    <xf numFmtId="0" fontId="1" fillId="0" borderId="8" xfId="1" applyBorder="1">
      <alignment vertical="top"/>
    </xf>
    <xf numFmtId="0" fontId="1" fillId="0" borderId="0" xfId="1" applyBorder="1">
      <alignment vertical="top"/>
    </xf>
    <xf numFmtId="4" fontId="11" fillId="4" borderId="9" xfId="1" applyNumberFormat="1" applyFont="1" applyFill="1" applyBorder="1" applyAlignment="1">
      <alignment horizontal="center" vertical="top"/>
    </xf>
    <xf numFmtId="4" fontId="13" fillId="4" borderId="13" xfId="1" applyNumberFormat="1" applyFont="1" applyFill="1" applyBorder="1">
      <alignment vertical="top"/>
    </xf>
    <xf numFmtId="4" fontId="13" fillId="4" borderId="10" xfId="1" applyNumberFormat="1" applyFont="1" applyFill="1" applyBorder="1">
      <alignment vertical="top"/>
    </xf>
    <xf numFmtId="0" fontId="14" fillId="5" borderId="14" xfId="1" applyFont="1" applyFill="1" applyBorder="1">
      <alignment vertical="top"/>
    </xf>
    <xf numFmtId="0" fontId="15" fillId="0" borderId="0" xfId="1" applyFont="1">
      <alignment vertical="top"/>
    </xf>
    <xf numFmtId="4" fontId="16" fillId="6" borderId="9" xfId="1" applyNumberFormat="1" applyFont="1" applyFill="1" applyBorder="1" applyAlignment="1">
      <alignment horizontal="center" vertical="top"/>
    </xf>
    <xf numFmtId="4" fontId="17" fillId="6" borderId="10" xfId="1" applyNumberFormat="1" applyFont="1" applyFill="1" applyBorder="1" applyAlignment="1">
      <alignment horizontal="left" vertical="top"/>
    </xf>
    <xf numFmtId="4" fontId="17" fillId="6" borderId="11" xfId="1" applyNumberFormat="1" applyFont="1" applyFill="1" applyBorder="1" applyAlignment="1">
      <alignment horizontal="left" vertical="top"/>
    </xf>
    <xf numFmtId="4" fontId="10" fillId="0" borderId="13" xfId="1" applyNumberFormat="1" applyFont="1" applyFill="1" applyBorder="1" applyAlignment="1">
      <alignment vertical="top"/>
    </xf>
    <xf numFmtId="4" fontId="10" fillId="0" borderId="10" xfId="1" applyNumberFormat="1" applyFont="1" applyFill="1" applyBorder="1" applyAlignment="1">
      <alignment vertical="top"/>
    </xf>
    <xf numFmtId="4" fontId="18" fillId="6" borderId="13" xfId="1" applyNumberFormat="1" applyFont="1" applyFill="1" applyBorder="1" applyAlignment="1">
      <alignment vertical="top"/>
    </xf>
    <xf numFmtId="4" fontId="19" fillId="6" borderId="13" xfId="1" applyNumberFormat="1" applyFont="1" applyFill="1" applyBorder="1" applyAlignment="1">
      <alignment vertical="top"/>
    </xf>
    <xf numFmtId="4" fontId="10" fillId="6" borderId="13" xfId="1" applyNumberFormat="1" applyFont="1" applyFill="1" applyBorder="1" applyAlignment="1">
      <alignment vertical="top"/>
    </xf>
    <xf numFmtId="4" fontId="10" fillId="6" borderId="15" xfId="1" applyNumberFormat="1" applyFont="1" applyFill="1" applyBorder="1" applyAlignment="1">
      <alignment vertical="top"/>
    </xf>
    <xf numFmtId="0" fontId="10" fillId="0" borderId="0" xfId="1" applyFont="1" applyBorder="1">
      <alignment vertical="top"/>
    </xf>
    <xf numFmtId="0" fontId="10" fillId="0" borderId="0" xfId="1" applyFont="1">
      <alignment vertical="top"/>
    </xf>
    <xf numFmtId="4" fontId="20" fillId="0" borderId="16" xfId="1" applyNumberFormat="1" applyFont="1" applyFill="1" applyBorder="1" applyAlignment="1">
      <alignment horizontal="right" vertical="top"/>
    </xf>
    <xf numFmtId="4" fontId="20" fillId="0" borderId="17" xfId="1" applyNumberFormat="1" applyFont="1" applyFill="1" applyBorder="1" applyAlignment="1">
      <alignment vertical="top"/>
    </xf>
    <xf numFmtId="4" fontId="21" fillId="0" borderId="18" xfId="1" applyNumberFormat="1" applyFont="1" applyFill="1" applyBorder="1" applyAlignment="1">
      <alignment vertical="top"/>
    </xf>
    <xf numFmtId="4" fontId="22" fillId="0" borderId="19" xfId="1" applyNumberFormat="1" applyFont="1" applyFill="1" applyBorder="1">
      <alignment vertical="top"/>
    </xf>
    <xf numFmtId="4" fontId="23" fillId="0" borderId="19" xfId="1" applyNumberFormat="1" applyFont="1" applyFill="1" applyBorder="1">
      <alignment vertical="top"/>
    </xf>
    <xf numFmtId="4" fontId="22" fillId="0" borderId="17" xfId="1" applyNumberFormat="1" applyFont="1" applyFill="1" applyBorder="1">
      <alignment vertical="top"/>
    </xf>
    <xf numFmtId="4" fontId="24" fillId="0" borderId="19" xfId="1" applyNumberFormat="1" applyFont="1" applyFill="1" applyBorder="1">
      <alignment vertical="top"/>
    </xf>
    <xf numFmtId="4" fontId="25" fillId="0" borderId="20" xfId="1" applyNumberFormat="1" applyFont="1" applyFill="1" applyBorder="1">
      <alignment vertical="top"/>
    </xf>
    <xf numFmtId="0" fontId="21" fillId="0" borderId="0" xfId="1" applyFont="1" applyFill="1" applyBorder="1">
      <alignment vertical="top"/>
    </xf>
    <xf numFmtId="0" fontId="21" fillId="0" borderId="0" xfId="1" applyFont="1" applyFill="1">
      <alignment vertical="top"/>
    </xf>
    <xf numFmtId="4" fontId="26" fillId="7" borderId="16" xfId="1" applyNumberFormat="1" applyFont="1" applyFill="1" applyBorder="1" applyAlignment="1">
      <alignment horizontal="right" vertical="top"/>
    </xf>
    <xf numFmtId="4" fontId="27" fillId="7" borderId="17" xfId="1" applyNumberFormat="1" applyFont="1" applyFill="1" applyBorder="1" applyAlignment="1">
      <alignment vertical="top"/>
    </xf>
    <xf numFmtId="4" fontId="28" fillId="7" borderId="18" xfId="1" applyNumberFormat="1" applyFont="1" applyFill="1" applyBorder="1" applyAlignment="1">
      <alignment vertical="top"/>
    </xf>
    <xf numFmtId="4" fontId="29" fillId="7" borderId="19" xfId="1" applyNumberFormat="1" applyFont="1" applyFill="1" applyBorder="1">
      <alignment vertical="top"/>
    </xf>
    <xf numFmtId="4" fontId="29" fillId="7" borderId="17" xfId="1" applyNumberFormat="1" applyFont="1" applyFill="1" applyBorder="1">
      <alignment vertical="top"/>
    </xf>
    <xf numFmtId="4" fontId="30" fillId="7" borderId="17" xfId="1" applyNumberFormat="1" applyFont="1" applyFill="1" applyBorder="1">
      <alignment vertical="top"/>
    </xf>
    <xf numFmtId="4" fontId="30" fillId="7" borderId="19" xfId="1" applyNumberFormat="1" applyFont="1" applyFill="1" applyBorder="1">
      <alignment vertical="top"/>
    </xf>
    <xf numFmtId="4" fontId="31" fillId="7" borderId="20" xfId="1" applyNumberFormat="1" applyFont="1" applyFill="1" applyBorder="1">
      <alignment vertical="top"/>
    </xf>
    <xf numFmtId="4" fontId="32" fillId="0" borderId="6" xfId="1" applyNumberFormat="1" applyFont="1" applyBorder="1" applyAlignment="1">
      <alignment horizontal="right" vertical="top"/>
    </xf>
    <xf numFmtId="4" fontId="33" fillId="0" borderId="21" xfId="1" applyNumberFormat="1" applyFont="1" applyBorder="1" applyAlignment="1">
      <alignment vertical="top"/>
    </xf>
    <xf numFmtId="4" fontId="33" fillId="0" borderId="22" xfId="1" applyNumberFormat="1" applyFont="1" applyBorder="1" applyAlignment="1">
      <alignment vertical="top"/>
    </xf>
    <xf numFmtId="4" fontId="34" fillId="0" borderId="23" xfId="1" applyNumberFormat="1" applyFont="1" applyFill="1" applyBorder="1">
      <alignment vertical="top"/>
    </xf>
    <xf numFmtId="4" fontId="29" fillId="0" borderId="7" xfId="1" applyNumberFormat="1" applyFont="1" applyFill="1" applyBorder="1">
      <alignment vertical="top"/>
    </xf>
    <xf numFmtId="4" fontId="34" fillId="0" borderId="7" xfId="1" applyNumberFormat="1" applyFont="1" applyFill="1" applyBorder="1">
      <alignment vertical="top"/>
    </xf>
    <xf numFmtId="4" fontId="34" fillId="0" borderId="21" xfId="1" applyNumberFormat="1" applyFont="1" applyFill="1" applyBorder="1">
      <alignment vertical="top"/>
    </xf>
    <xf numFmtId="4" fontId="34" fillId="0" borderId="7" xfId="1" applyNumberFormat="1" applyFont="1" applyBorder="1">
      <alignment vertical="top"/>
    </xf>
    <xf numFmtId="4" fontId="34" fillId="0" borderId="24" xfId="1" applyNumberFormat="1" applyFont="1" applyBorder="1">
      <alignment vertical="top"/>
    </xf>
    <xf numFmtId="4" fontId="35" fillId="0" borderId="20" xfId="1" applyNumberFormat="1" applyFont="1" applyFill="1" applyBorder="1">
      <alignment vertical="top"/>
    </xf>
    <xf numFmtId="0" fontId="36" fillId="0" borderId="0" xfId="1" applyFont="1" applyBorder="1">
      <alignment vertical="top"/>
    </xf>
    <xf numFmtId="0" fontId="36" fillId="0" borderId="0" xfId="1" applyFont="1">
      <alignment vertical="top"/>
    </xf>
    <xf numFmtId="4" fontId="10" fillId="6" borderId="10" xfId="1" applyNumberFormat="1" applyFont="1" applyFill="1" applyBorder="1" applyAlignment="1">
      <alignment vertical="top"/>
    </xf>
    <xf numFmtId="4" fontId="21" fillId="6" borderId="13" xfId="1" applyNumberFormat="1" applyFont="1" applyFill="1" applyBorder="1" applyAlignment="1">
      <alignment vertical="top"/>
    </xf>
    <xf numFmtId="4" fontId="32" fillId="0" borderId="16" xfId="1" applyNumberFormat="1" applyFont="1" applyBorder="1" applyAlignment="1">
      <alignment horizontal="right" vertical="top"/>
    </xf>
    <xf numFmtId="4" fontId="33" fillId="8" borderId="17" xfId="1" applyNumberFormat="1" applyFont="1" applyFill="1" applyBorder="1" applyAlignment="1">
      <alignment vertical="top"/>
    </xf>
    <xf numFmtId="4" fontId="33" fillId="8" borderId="18" xfId="1" applyNumberFormat="1" applyFont="1" applyFill="1" applyBorder="1" applyAlignment="1">
      <alignment vertical="top"/>
    </xf>
    <xf numFmtId="4" fontId="36" fillId="0" borderId="19" xfId="1" applyNumberFormat="1" applyFont="1" applyBorder="1">
      <alignment vertical="top"/>
    </xf>
    <xf numFmtId="4" fontId="28" fillId="0" borderId="0" xfId="1" applyNumberFormat="1" applyFont="1" applyBorder="1">
      <alignment vertical="top"/>
    </xf>
    <xf numFmtId="4" fontId="28" fillId="9" borderId="27" xfId="1" applyNumberFormat="1" applyFont="1" applyFill="1" applyBorder="1">
      <alignment vertical="top"/>
    </xf>
    <xf numFmtId="4" fontId="28" fillId="9" borderId="23" xfId="1" applyNumberFormat="1" applyFont="1" applyFill="1" applyBorder="1">
      <alignment vertical="top"/>
    </xf>
    <xf numFmtId="4" fontId="36" fillId="9" borderId="19" xfId="1" applyNumberFormat="1" applyFont="1" applyFill="1" applyBorder="1">
      <alignment vertical="top"/>
    </xf>
    <xf numFmtId="4" fontId="35" fillId="9" borderId="20" xfId="1" applyNumberFormat="1" applyFont="1" applyFill="1" applyBorder="1">
      <alignment vertical="top"/>
    </xf>
    <xf numFmtId="4" fontId="32" fillId="0" borderId="30" xfId="1" applyNumberFormat="1" applyFont="1" applyBorder="1" applyAlignment="1">
      <alignment horizontal="right" vertical="top"/>
    </xf>
    <xf numFmtId="4" fontId="33" fillId="8" borderId="31" xfId="1" applyNumberFormat="1" applyFont="1" applyFill="1" applyBorder="1" applyAlignment="1">
      <alignment vertical="top"/>
    </xf>
    <xf numFmtId="4" fontId="33" fillId="8" borderId="32" xfId="1" applyNumberFormat="1" applyFont="1" applyFill="1" applyBorder="1" applyAlignment="1">
      <alignment vertical="top"/>
    </xf>
    <xf numFmtId="4" fontId="33" fillId="8" borderId="33" xfId="1" applyNumberFormat="1" applyFont="1" applyFill="1" applyBorder="1" applyAlignment="1">
      <alignment vertical="top"/>
    </xf>
    <xf numFmtId="4" fontId="36" fillId="0" borderId="24" xfId="1" applyNumberFormat="1" applyFont="1" applyBorder="1">
      <alignment vertical="top"/>
    </xf>
    <xf numFmtId="4" fontId="28" fillId="0" borderId="31" xfId="1" applyNumberFormat="1" applyFont="1" applyBorder="1">
      <alignment vertical="top"/>
    </xf>
    <xf numFmtId="4" fontId="28" fillId="9" borderId="31" xfId="1" applyNumberFormat="1" applyFont="1" applyFill="1" applyBorder="1">
      <alignment vertical="top"/>
    </xf>
    <xf numFmtId="4" fontId="28" fillId="9" borderId="24" xfId="1" applyNumberFormat="1" applyFont="1" applyFill="1" applyBorder="1">
      <alignment vertical="top"/>
    </xf>
    <xf numFmtId="4" fontId="36" fillId="9" borderId="24" xfId="1" applyNumberFormat="1" applyFont="1" applyFill="1" applyBorder="1">
      <alignment vertical="top"/>
    </xf>
    <xf numFmtId="4" fontId="17" fillId="6" borderId="13" xfId="1" applyNumberFormat="1" applyFont="1" applyFill="1" applyBorder="1" applyAlignment="1">
      <alignment horizontal="left" vertical="top"/>
    </xf>
    <xf numFmtId="4" fontId="33" fillId="0" borderId="27" xfId="1" applyNumberFormat="1" applyFont="1" applyBorder="1" applyAlignment="1">
      <alignment vertical="top"/>
    </xf>
    <xf numFmtId="4" fontId="33" fillId="0" borderId="0" xfId="1" applyNumberFormat="1" applyFont="1" applyBorder="1" applyAlignment="1">
      <alignment vertical="top"/>
    </xf>
    <xf numFmtId="4" fontId="39" fillId="0" borderId="19" xfId="1" applyNumberFormat="1" applyFont="1" applyBorder="1">
      <alignment vertical="top"/>
    </xf>
    <xf numFmtId="4" fontId="39" fillId="0" borderId="17" xfId="1" applyNumberFormat="1" applyFont="1" applyBorder="1">
      <alignment vertical="top"/>
    </xf>
    <xf numFmtId="4" fontId="33" fillId="0" borderId="31" xfId="1" applyNumberFormat="1" applyFont="1" applyBorder="1" applyAlignment="1">
      <alignment vertical="top"/>
    </xf>
    <xf numFmtId="4" fontId="33" fillId="0" borderId="32" xfId="1" applyNumberFormat="1" applyFont="1" applyBorder="1" applyAlignment="1">
      <alignment vertical="top"/>
    </xf>
    <xf numFmtId="4" fontId="30" fillId="0" borderId="24" xfId="1" applyNumberFormat="1" applyFont="1" applyBorder="1">
      <alignment vertical="top"/>
    </xf>
    <xf numFmtId="4" fontId="39" fillId="0" borderId="31" xfId="1" applyNumberFormat="1" applyFont="1" applyBorder="1">
      <alignment vertical="top"/>
    </xf>
    <xf numFmtId="4" fontId="39" fillId="0" borderId="24" xfId="1" applyNumberFormat="1" applyFont="1" applyBorder="1">
      <alignment vertical="top"/>
    </xf>
    <xf numFmtId="3" fontId="32" fillId="0" borderId="30" xfId="1" applyNumberFormat="1" applyFont="1" applyBorder="1" applyAlignment="1">
      <alignment horizontal="right" vertical="top"/>
    </xf>
    <xf numFmtId="4" fontId="10" fillId="10" borderId="10" xfId="1" applyNumberFormat="1" applyFont="1" applyFill="1" applyBorder="1" applyAlignment="1">
      <alignment vertical="top"/>
    </xf>
    <xf numFmtId="4" fontId="10" fillId="6" borderId="12" xfId="1" applyNumberFormat="1" applyFont="1" applyFill="1" applyBorder="1" applyAlignment="1">
      <alignment vertical="top"/>
    </xf>
    <xf numFmtId="4" fontId="10" fillId="11" borderId="15" xfId="1" applyNumberFormat="1" applyFont="1" applyFill="1" applyBorder="1">
      <alignment vertical="top"/>
    </xf>
    <xf numFmtId="0" fontId="1" fillId="0" borderId="0" xfId="1" applyFont="1" applyBorder="1">
      <alignment vertical="top"/>
    </xf>
    <xf numFmtId="0" fontId="1" fillId="0" borderId="0" xfId="1" applyFont="1">
      <alignment vertical="top"/>
    </xf>
    <xf numFmtId="0" fontId="1" fillId="13" borderId="0" xfId="1" applyFont="1" applyFill="1" applyBorder="1">
      <alignment vertical="top"/>
    </xf>
    <xf numFmtId="0" fontId="1" fillId="13" borderId="0" xfId="1" applyFont="1" applyFill="1">
      <alignment vertical="top"/>
    </xf>
    <xf numFmtId="4" fontId="12" fillId="14" borderId="9" xfId="1" applyNumberFormat="1" applyFont="1" applyFill="1" applyBorder="1" applyAlignment="1">
      <alignment horizontal="center" vertical="top"/>
    </xf>
    <xf numFmtId="4" fontId="40" fillId="14" borderId="13" xfId="1" applyNumberFormat="1" applyFont="1" applyFill="1" applyBorder="1">
      <alignment vertical="top"/>
    </xf>
    <xf numFmtId="0" fontId="41" fillId="15" borderId="14" xfId="1" applyFont="1" applyFill="1" applyBorder="1">
      <alignment vertical="top"/>
    </xf>
    <xf numFmtId="0" fontId="42" fillId="0" borderId="0" xfId="1" applyFont="1">
      <alignment vertical="top"/>
    </xf>
    <xf numFmtId="4" fontId="43" fillId="6" borderId="9" xfId="1" applyNumberFormat="1" applyFont="1" applyFill="1" applyBorder="1" applyAlignment="1">
      <alignment horizontal="center" vertical="top"/>
    </xf>
    <xf numFmtId="4" fontId="45" fillId="0" borderId="13" xfId="1" applyNumberFormat="1" applyFont="1" applyFill="1" applyBorder="1" applyAlignment="1">
      <alignment vertical="top"/>
    </xf>
    <xf numFmtId="4" fontId="45" fillId="6" borderId="13" xfId="1" applyNumberFormat="1" applyFont="1" applyFill="1" applyBorder="1" applyAlignment="1">
      <alignment vertical="top"/>
    </xf>
    <xf numFmtId="4" fontId="45" fillId="6" borderId="15" xfId="1" applyNumberFormat="1" applyFont="1" applyFill="1" applyBorder="1" applyAlignment="1">
      <alignment vertical="top"/>
    </xf>
    <xf numFmtId="0" fontId="45" fillId="0" borderId="0" xfId="1" applyFont="1" applyBorder="1">
      <alignment vertical="top"/>
    </xf>
    <xf numFmtId="0" fontId="45" fillId="0" borderId="0" xfId="1" applyFont="1">
      <alignment vertical="top"/>
    </xf>
    <xf numFmtId="4" fontId="20" fillId="0" borderId="28" xfId="1" applyNumberFormat="1" applyFont="1" applyFill="1" applyBorder="1" applyAlignment="1">
      <alignment horizontal="right" vertical="top"/>
    </xf>
    <xf numFmtId="49" fontId="46" fillId="0" borderId="21" xfId="1" applyNumberFormat="1" applyFont="1" applyFill="1" applyBorder="1" applyAlignment="1">
      <alignment horizontal="left" vertical="top"/>
    </xf>
    <xf numFmtId="49" fontId="21" fillId="0" borderId="22" xfId="1" applyNumberFormat="1" applyFont="1" applyFill="1" applyBorder="1">
      <alignment vertical="top"/>
    </xf>
    <xf numFmtId="4" fontId="21" fillId="0" borderId="22" xfId="1" applyNumberFormat="1" applyFont="1" applyFill="1" applyBorder="1" applyAlignment="1">
      <alignment vertical="top"/>
    </xf>
    <xf numFmtId="4" fontId="39" fillId="0" borderId="26" xfId="1" applyNumberFormat="1" applyFont="1" applyFill="1" applyBorder="1">
      <alignment vertical="top"/>
    </xf>
    <xf numFmtId="4" fontId="39" fillId="0" borderId="7" xfId="1" applyNumberFormat="1" applyFont="1" applyFill="1" applyBorder="1">
      <alignment vertical="top"/>
    </xf>
    <xf numFmtId="4" fontId="39" fillId="0" borderId="7" xfId="1" applyNumberFormat="1" applyFont="1" applyBorder="1">
      <alignment vertical="top"/>
    </xf>
    <xf numFmtId="4" fontId="35" fillId="0" borderId="37" xfId="1" applyNumberFormat="1" applyFont="1" applyFill="1" applyBorder="1">
      <alignment vertical="top"/>
    </xf>
    <xf numFmtId="4" fontId="26" fillId="7" borderId="36" xfId="1" applyNumberFormat="1" applyFont="1" applyFill="1" applyBorder="1" applyAlignment="1">
      <alignment horizontal="right" vertical="top"/>
    </xf>
    <xf numFmtId="49" fontId="16" fillId="7" borderId="10" xfId="1" applyNumberFormat="1" applyFont="1" applyFill="1" applyBorder="1" applyAlignment="1">
      <alignment horizontal="left" vertical="top"/>
    </xf>
    <xf numFmtId="49" fontId="10" fillId="7" borderId="11" xfId="1" applyNumberFormat="1" applyFont="1" applyFill="1" applyBorder="1">
      <alignment vertical="top"/>
    </xf>
    <xf numFmtId="4" fontId="10" fillId="7" borderId="11" xfId="1" applyNumberFormat="1" applyFont="1" applyFill="1" applyBorder="1" applyAlignment="1">
      <alignment vertical="top"/>
    </xf>
    <xf numFmtId="4" fontId="39" fillId="7" borderId="12" xfId="1" applyNumberFormat="1" applyFont="1" applyFill="1" applyBorder="1">
      <alignment vertical="top"/>
    </xf>
    <xf numFmtId="4" fontId="39" fillId="7" borderId="13" xfId="1" applyNumberFormat="1" applyFont="1" applyFill="1" applyBorder="1">
      <alignment vertical="top"/>
    </xf>
    <xf numFmtId="4" fontId="30" fillId="7" borderId="13" xfId="1" applyNumberFormat="1" applyFont="1" applyFill="1" applyBorder="1">
      <alignment vertical="top"/>
    </xf>
    <xf numFmtId="4" fontId="47" fillId="7" borderId="13" xfId="1" applyNumberFormat="1" applyFont="1" applyFill="1" applyBorder="1">
      <alignment vertical="top"/>
    </xf>
    <xf numFmtId="4" fontId="48" fillId="7" borderId="13" xfId="1" applyNumberFormat="1" applyFont="1" applyFill="1" applyBorder="1">
      <alignment vertical="top"/>
    </xf>
    <xf numFmtId="4" fontId="35" fillId="7" borderId="15" xfId="1" applyNumberFormat="1" applyFont="1" applyFill="1" applyBorder="1">
      <alignment vertical="top"/>
    </xf>
    <xf numFmtId="4" fontId="49" fillId="0" borderId="34" xfId="1" applyNumberFormat="1" applyFont="1" applyBorder="1" applyAlignment="1">
      <alignment horizontal="right" vertical="top"/>
    </xf>
    <xf numFmtId="4" fontId="33" fillId="0" borderId="17" xfId="1" applyNumberFormat="1" applyFont="1" applyBorder="1" applyAlignment="1">
      <alignment vertical="top"/>
    </xf>
    <xf numFmtId="4" fontId="36" fillId="0" borderId="18" xfId="1" applyNumberFormat="1" applyFont="1" applyBorder="1">
      <alignment vertical="top"/>
    </xf>
    <xf numFmtId="4" fontId="33" fillId="0" borderId="35" xfId="1" applyNumberFormat="1" applyFont="1" applyBorder="1" applyAlignment="1">
      <alignment vertical="top"/>
    </xf>
    <xf numFmtId="4" fontId="39" fillId="0" borderId="35" xfId="1" applyNumberFormat="1" applyFont="1" applyFill="1" applyBorder="1" applyAlignment="1">
      <alignment vertical="top"/>
    </xf>
    <xf numFmtId="4" fontId="39" fillId="0" borderId="19" xfId="1" applyNumberFormat="1" applyFont="1" applyFill="1" applyBorder="1">
      <alignment vertical="top"/>
    </xf>
    <xf numFmtId="4" fontId="49" fillId="0" borderId="25" xfId="1" applyNumberFormat="1" applyFont="1" applyBorder="1" applyAlignment="1">
      <alignment horizontal="right" vertical="top"/>
    </xf>
    <xf numFmtId="4" fontId="36" fillId="0" borderId="22" xfId="1" applyNumberFormat="1" applyFont="1" applyBorder="1">
      <alignment vertical="top"/>
    </xf>
    <xf numFmtId="4" fontId="33" fillId="0" borderId="26" xfId="1" applyNumberFormat="1" applyFont="1" applyBorder="1" applyAlignment="1">
      <alignment vertical="top"/>
    </xf>
    <xf numFmtId="4" fontId="30" fillId="0" borderId="26" xfId="1" applyNumberFormat="1" applyFont="1" applyFill="1" applyBorder="1" applyAlignment="1">
      <alignment vertical="top"/>
    </xf>
    <xf numFmtId="4" fontId="30" fillId="0" borderId="7" xfId="1" applyNumberFormat="1" applyFont="1" applyFill="1" applyBorder="1">
      <alignment vertical="top"/>
    </xf>
    <xf numFmtId="4" fontId="30" fillId="0" borderId="7" xfId="1" applyNumberFormat="1" applyFont="1" applyBorder="1">
      <alignment vertical="top"/>
    </xf>
    <xf numFmtId="0" fontId="50" fillId="0" borderId="0" xfId="1" applyFont="1" applyBorder="1">
      <alignment vertical="top"/>
    </xf>
    <xf numFmtId="0" fontId="50" fillId="0" borderId="0" xfId="1" applyFont="1">
      <alignment vertical="top"/>
    </xf>
    <xf numFmtId="4" fontId="49" fillId="7" borderId="28" xfId="1" applyNumberFormat="1" applyFont="1" applyFill="1" applyBorder="1" applyAlignment="1">
      <alignment horizontal="right" vertical="top"/>
    </xf>
    <xf numFmtId="4" fontId="16" fillId="7" borderId="27" xfId="1" applyNumberFormat="1" applyFont="1" applyFill="1" applyBorder="1" applyAlignment="1">
      <alignment horizontal="left" vertical="top"/>
    </xf>
    <xf numFmtId="4" fontId="10" fillId="7" borderId="0" xfId="1" applyNumberFormat="1" applyFont="1" applyFill="1" applyBorder="1">
      <alignment vertical="top"/>
    </xf>
    <xf numFmtId="4" fontId="16" fillId="7" borderId="29" xfId="1" applyNumberFormat="1" applyFont="1" applyFill="1" applyBorder="1" applyAlignment="1">
      <alignment horizontal="left" vertical="top"/>
    </xf>
    <xf numFmtId="4" fontId="10" fillId="7" borderId="23" xfId="1" applyNumberFormat="1" applyFont="1" applyFill="1" applyBorder="1">
      <alignment vertical="top"/>
    </xf>
    <xf numFmtId="4" fontId="31" fillId="16" borderId="23" xfId="1" applyNumberFormat="1" applyFont="1" applyFill="1" applyBorder="1">
      <alignment vertical="top"/>
    </xf>
    <xf numFmtId="4" fontId="10" fillId="16" borderId="23" xfId="1" applyNumberFormat="1" applyFont="1" applyFill="1" applyBorder="1">
      <alignment vertical="top"/>
    </xf>
    <xf numFmtId="4" fontId="10" fillId="7" borderId="38" xfId="1" applyNumberFormat="1" applyFont="1" applyFill="1" applyBorder="1">
      <alignment vertical="top"/>
    </xf>
    <xf numFmtId="4" fontId="26" fillId="7" borderId="9" xfId="1" applyNumberFormat="1" applyFont="1" applyFill="1" applyBorder="1" applyAlignment="1">
      <alignment horizontal="right" vertical="top"/>
    </xf>
    <xf numFmtId="4" fontId="16" fillId="7" borderId="10" xfId="1" applyNumberFormat="1" applyFont="1" applyFill="1" applyBorder="1" applyAlignment="1">
      <alignment horizontal="left" vertical="top"/>
    </xf>
    <xf numFmtId="4" fontId="16" fillId="7" borderId="11" xfId="1" applyNumberFormat="1" applyFont="1" applyFill="1" applyBorder="1" applyAlignment="1">
      <alignment horizontal="left" vertical="top"/>
    </xf>
    <xf numFmtId="4" fontId="16" fillId="7" borderId="12" xfId="1" applyNumberFormat="1" applyFont="1" applyFill="1" applyBorder="1" applyAlignment="1">
      <alignment horizontal="left" vertical="top"/>
    </xf>
    <xf numFmtId="4" fontId="10" fillId="7" borderId="13" xfId="1" applyNumberFormat="1" applyFont="1" applyFill="1" applyBorder="1">
      <alignment vertical="top"/>
    </xf>
    <xf numFmtId="4" fontId="51" fillId="7" borderId="13" xfId="1" applyNumberFormat="1" applyFont="1" applyFill="1" applyBorder="1">
      <alignment vertical="top"/>
    </xf>
    <xf numFmtId="4" fontId="10" fillId="16" borderId="15" xfId="1" applyNumberFormat="1" applyFont="1" applyFill="1" applyBorder="1">
      <alignment vertical="top"/>
    </xf>
    <xf numFmtId="4" fontId="46" fillId="7" borderId="34" xfId="1" applyNumberFormat="1" applyFont="1" applyFill="1" applyBorder="1" applyAlignment="1">
      <alignment horizontal="right" vertical="top"/>
    </xf>
    <xf numFmtId="4" fontId="46" fillId="7" borderId="27" xfId="1" applyNumberFormat="1" applyFont="1" applyFill="1" applyBorder="1" applyAlignment="1">
      <alignment horizontal="left" vertical="top"/>
    </xf>
    <xf numFmtId="4" fontId="46" fillId="7" borderId="0" xfId="1" applyNumberFormat="1" applyFont="1" applyFill="1" applyBorder="1" applyAlignment="1">
      <alignment horizontal="left" vertical="top"/>
    </xf>
    <xf numFmtId="4" fontId="46" fillId="7" borderId="29" xfId="1" applyNumberFormat="1" applyFont="1" applyFill="1" applyBorder="1" applyAlignment="1">
      <alignment horizontal="left" vertical="top"/>
    </xf>
    <xf numFmtId="4" fontId="1" fillId="7" borderId="19" xfId="1" applyNumberFormat="1" applyFill="1" applyBorder="1">
      <alignment vertical="top"/>
    </xf>
    <xf numFmtId="4" fontId="52" fillId="7" borderId="19" xfId="1" applyNumberFormat="1" applyFont="1" applyFill="1" applyBorder="1">
      <alignment vertical="top"/>
    </xf>
    <xf numFmtId="4" fontId="53" fillId="7" borderId="19" xfId="1" applyNumberFormat="1" applyFont="1" applyFill="1" applyBorder="1">
      <alignment vertical="top"/>
    </xf>
    <xf numFmtId="4" fontId="35" fillId="7" borderId="20" xfId="1" applyNumberFormat="1" applyFont="1" applyFill="1" applyBorder="1">
      <alignment vertical="top"/>
    </xf>
    <xf numFmtId="4" fontId="46" fillId="17" borderId="39" xfId="1" applyNumberFormat="1" applyFont="1" applyFill="1" applyBorder="1" applyAlignment="1">
      <alignment horizontal="right" vertical="top"/>
    </xf>
    <xf numFmtId="4" fontId="46" fillId="17" borderId="31" xfId="1" applyNumberFormat="1" applyFont="1" applyFill="1" applyBorder="1" applyAlignment="1">
      <alignment horizontal="left" vertical="top"/>
    </xf>
    <xf numFmtId="4" fontId="46" fillId="17" borderId="32" xfId="1" applyNumberFormat="1" applyFont="1" applyFill="1" applyBorder="1" applyAlignment="1">
      <alignment horizontal="left" vertical="top"/>
    </xf>
    <xf numFmtId="4" fontId="46" fillId="17" borderId="33" xfId="1" applyNumberFormat="1" applyFont="1" applyFill="1" applyBorder="1" applyAlignment="1">
      <alignment horizontal="left" vertical="top"/>
    </xf>
    <xf numFmtId="4" fontId="1" fillId="17" borderId="24" xfId="1" applyNumberFormat="1" applyFill="1" applyBorder="1">
      <alignment vertical="top"/>
    </xf>
    <xf numFmtId="4" fontId="54" fillId="17" borderId="24" xfId="1" applyNumberFormat="1" applyFont="1" applyFill="1" applyBorder="1">
      <alignment vertical="top"/>
    </xf>
    <xf numFmtId="4" fontId="30" fillId="17" borderId="24" xfId="1" applyNumberFormat="1" applyFont="1" applyFill="1" applyBorder="1">
      <alignment vertical="top"/>
    </xf>
    <xf numFmtId="4" fontId="55" fillId="17" borderId="24" xfId="1" applyNumberFormat="1" applyFont="1" applyFill="1" applyBorder="1">
      <alignment vertical="top"/>
    </xf>
    <xf numFmtId="4" fontId="56" fillId="17" borderId="20" xfId="1" applyNumberFormat="1" applyFont="1" applyFill="1" applyBorder="1">
      <alignment vertical="top"/>
    </xf>
    <xf numFmtId="4" fontId="57" fillId="17" borderId="24" xfId="1" applyNumberFormat="1" applyFont="1" applyFill="1" applyBorder="1">
      <alignment vertical="top"/>
    </xf>
    <xf numFmtId="4" fontId="58" fillId="17" borderId="24" xfId="1" applyNumberFormat="1" applyFont="1" applyFill="1" applyBorder="1">
      <alignment vertical="top"/>
    </xf>
    <xf numFmtId="4" fontId="59" fillId="17" borderId="40" xfId="1" applyNumberFormat="1" applyFont="1" applyFill="1" applyBorder="1">
      <alignment vertical="top"/>
    </xf>
    <xf numFmtId="4" fontId="46" fillId="17" borderId="6" xfId="1" applyNumberFormat="1" applyFont="1" applyFill="1" applyBorder="1" applyAlignment="1">
      <alignment horizontal="right" vertical="top"/>
    </xf>
    <xf numFmtId="4" fontId="46" fillId="17" borderId="24" xfId="1" applyNumberFormat="1" applyFont="1" applyFill="1" applyBorder="1" applyAlignment="1">
      <alignment horizontal="left" vertical="top"/>
    </xf>
    <xf numFmtId="4" fontId="1" fillId="17" borderId="7" xfId="1" applyNumberFormat="1" applyFill="1" applyBorder="1">
      <alignment vertical="top"/>
    </xf>
    <xf numFmtId="4" fontId="54" fillId="17" borderId="7" xfId="1" applyNumberFormat="1" applyFont="1" applyFill="1" applyBorder="1">
      <alignment vertical="top"/>
    </xf>
    <xf numFmtId="4" fontId="59" fillId="17" borderId="8" xfId="1" applyNumberFormat="1" applyFont="1" applyFill="1" applyBorder="1">
      <alignment vertical="top"/>
    </xf>
    <xf numFmtId="1" fontId="46" fillId="17" borderId="6" xfId="1" applyNumberFormat="1" applyFont="1" applyFill="1" applyBorder="1" applyAlignment="1">
      <alignment horizontal="right" vertical="top"/>
    </xf>
    <xf numFmtId="4" fontId="46" fillId="0" borderId="24" xfId="1" applyNumberFormat="1" applyFont="1" applyBorder="1" applyAlignment="1">
      <alignment horizontal="left" vertical="top"/>
    </xf>
    <xf numFmtId="3" fontId="26" fillId="7" borderId="9" xfId="1" applyNumberFormat="1" applyFont="1" applyFill="1" applyBorder="1" applyAlignment="1">
      <alignment horizontal="right" vertical="top"/>
    </xf>
    <xf numFmtId="4" fontId="60" fillId="7" borderId="13" xfId="1" applyNumberFormat="1" applyFont="1" applyFill="1" applyBorder="1">
      <alignment vertical="top"/>
    </xf>
    <xf numFmtId="4" fontId="10" fillId="7" borderId="15" xfId="1" applyNumberFormat="1" applyFont="1" applyFill="1" applyBorder="1">
      <alignment vertical="top"/>
    </xf>
    <xf numFmtId="4" fontId="46" fillId="0" borderId="16" xfId="1" applyNumberFormat="1" applyFont="1" applyBorder="1" applyAlignment="1">
      <alignment horizontal="right" vertical="top"/>
    </xf>
    <xf numFmtId="4" fontId="46" fillId="0" borderId="19" xfId="1" applyNumberFormat="1" applyFont="1" applyBorder="1" applyAlignment="1">
      <alignment horizontal="left" vertical="top"/>
    </xf>
    <xf numFmtId="4" fontId="1" fillId="0" borderId="19" xfId="1" applyNumberFormat="1" applyBorder="1">
      <alignment vertical="top"/>
    </xf>
    <xf numFmtId="4" fontId="54" fillId="0" borderId="19" xfId="1" applyNumberFormat="1" applyFont="1" applyBorder="1">
      <alignment vertical="top"/>
    </xf>
    <xf numFmtId="4" fontId="35" fillId="0" borderId="20" xfId="1" applyNumberFormat="1" applyFont="1" applyBorder="1">
      <alignment vertical="top"/>
    </xf>
    <xf numFmtId="1" fontId="46" fillId="0" borderId="41" xfId="1" applyNumberFormat="1" applyFont="1" applyBorder="1" applyAlignment="1">
      <alignment horizontal="right" vertical="top"/>
    </xf>
    <xf numFmtId="4" fontId="46" fillId="0" borderId="42" xfId="1" applyNumberFormat="1" applyFont="1" applyBorder="1" applyAlignment="1">
      <alignment horizontal="left" vertical="top"/>
    </xf>
    <xf numFmtId="4" fontId="46" fillId="0" borderId="43" xfId="1" applyNumberFormat="1" applyFont="1" applyBorder="1" applyAlignment="1">
      <alignment horizontal="left" vertical="top"/>
    </xf>
    <xf numFmtId="4" fontId="46" fillId="0" borderId="44" xfId="1" applyNumberFormat="1" applyFont="1" applyBorder="1" applyAlignment="1">
      <alignment horizontal="left" vertical="top"/>
    </xf>
    <xf numFmtId="4" fontId="36" fillId="0" borderId="45" xfId="1" applyNumberFormat="1" applyFont="1" applyBorder="1">
      <alignment vertical="top"/>
    </xf>
    <xf numFmtId="4" fontId="28" fillId="0" borderId="45" xfId="1" applyNumberFormat="1" applyFont="1" applyBorder="1">
      <alignment vertical="top"/>
    </xf>
    <xf numFmtId="4" fontId="36" fillId="0" borderId="46" xfId="1" applyNumberFormat="1" applyFont="1" applyBorder="1">
      <alignment vertical="top"/>
    </xf>
    <xf numFmtId="4" fontId="1" fillId="0" borderId="46" xfId="1" applyNumberFormat="1" applyBorder="1">
      <alignment vertical="top"/>
    </xf>
    <xf numFmtId="4" fontId="54" fillId="0" borderId="46" xfId="1" applyNumberFormat="1" applyFont="1" applyBorder="1">
      <alignment vertical="top"/>
    </xf>
    <xf numFmtId="4" fontId="35" fillId="0" borderId="47" xfId="1" applyNumberFormat="1" applyFont="1" applyBorder="1">
      <alignment vertical="top"/>
    </xf>
    <xf numFmtId="4" fontId="49" fillId="0" borderId="39" xfId="1" applyNumberFormat="1" applyFont="1" applyBorder="1" applyAlignment="1">
      <alignment horizontal="right" vertical="top"/>
    </xf>
    <xf numFmtId="4" fontId="33" fillId="0" borderId="31" xfId="1" applyNumberFormat="1" applyFont="1" applyBorder="1" applyAlignment="1">
      <alignment horizontal="left" vertical="top"/>
    </xf>
    <xf numFmtId="4" fontId="33" fillId="0" borderId="32" xfId="1" applyNumberFormat="1" applyFont="1" applyBorder="1" applyAlignment="1">
      <alignment horizontal="left" vertical="top"/>
    </xf>
    <xf numFmtId="4" fontId="33" fillId="0" borderId="33" xfId="1" applyNumberFormat="1" applyFont="1" applyBorder="1" applyAlignment="1">
      <alignment horizontal="left" vertical="top"/>
    </xf>
    <xf numFmtId="4" fontId="28" fillId="0" borderId="19" xfId="1" applyNumberFormat="1" applyFont="1" applyBorder="1">
      <alignment vertical="top"/>
    </xf>
    <xf numFmtId="4" fontId="28" fillId="0" borderId="24" xfId="1" applyNumberFormat="1" applyFont="1" applyBorder="1">
      <alignment vertical="top"/>
    </xf>
    <xf numFmtId="4" fontId="35" fillId="0" borderId="40" xfId="1" applyNumberFormat="1" applyFont="1" applyBorder="1">
      <alignment vertical="top"/>
    </xf>
    <xf numFmtId="3" fontId="49" fillId="0" borderId="39" xfId="1" applyNumberFormat="1" applyFont="1" applyBorder="1" applyAlignment="1">
      <alignment horizontal="right" vertical="top"/>
    </xf>
    <xf numFmtId="4" fontId="28" fillId="0" borderId="23" xfId="1" applyNumberFormat="1" applyFont="1" applyBorder="1">
      <alignment vertical="top"/>
    </xf>
    <xf numFmtId="4" fontId="28" fillId="0" borderId="7" xfId="1" applyNumberFormat="1" applyFont="1" applyBorder="1">
      <alignment vertical="top"/>
    </xf>
    <xf numFmtId="4" fontId="36" fillId="0" borderId="7" xfId="1" applyNumberFormat="1" applyFont="1" applyBorder="1">
      <alignment vertical="top"/>
    </xf>
    <xf numFmtId="4" fontId="35" fillId="0" borderId="8" xfId="1" applyNumberFormat="1" applyFont="1" applyBorder="1">
      <alignment vertical="top"/>
    </xf>
    <xf numFmtId="3" fontId="49" fillId="0" borderId="25" xfId="1" applyNumberFormat="1" applyFont="1" applyBorder="1" applyAlignment="1">
      <alignment horizontal="right" vertical="top"/>
    </xf>
    <xf numFmtId="4" fontId="33" fillId="0" borderId="48" xfId="1" applyNumberFormat="1" applyFont="1" applyBorder="1" applyAlignment="1">
      <alignment horizontal="left" vertical="top"/>
    </xf>
    <xf numFmtId="4" fontId="33" fillId="0" borderId="49" xfId="1" applyNumberFormat="1" applyFont="1" applyBorder="1" applyAlignment="1">
      <alignment horizontal="left" vertical="top"/>
    </xf>
    <xf numFmtId="4" fontId="33" fillId="0" borderId="50" xfId="1" applyNumberFormat="1" applyFont="1" applyBorder="1" applyAlignment="1">
      <alignment horizontal="left" vertical="top"/>
    </xf>
    <xf numFmtId="4" fontId="17" fillId="6" borderId="9" xfId="1" applyNumberFormat="1" applyFont="1" applyFill="1" applyBorder="1" applyAlignment="1">
      <alignment horizontal="center" vertical="top"/>
    </xf>
    <xf numFmtId="4" fontId="62" fillId="6" borderId="10" xfId="1" applyNumberFormat="1" applyFont="1" applyFill="1" applyBorder="1" applyAlignment="1">
      <alignment horizontal="left" vertical="top"/>
    </xf>
    <xf numFmtId="4" fontId="62" fillId="6" borderId="11" xfId="1" applyNumberFormat="1" applyFont="1" applyFill="1" applyBorder="1" applyAlignment="1">
      <alignment horizontal="left" vertical="top"/>
    </xf>
    <xf numFmtId="0" fontId="63" fillId="6" borderId="14" xfId="1" applyFont="1" applyFill="1" applyBorder="1" applyAlignment="1">
      <alignment horizontal="center" vertical="top" wrapText="1"/>
    </xf>
    <xf numFmtId="4" fontId="60" fillId="6" borderId="13" xfId="1" applyNumberFormat="1" applyFont="1" applyFill="1" applyBorder="1" applyAlignment="1">
      <alignment vertical="top"/>
    </xf>
    <xf numFmtId="0" fontId="64" fillId="0" borderId="0" xfId="1" applyFont="1">
      <alignment vertical="top"/>
    </xf>
    <xf numFmtId="4" fontId="49" fillId="18" borderId="16" xfId="1" applyNumberFormat="1" applyFont="1" applyFill="1" applyBorder="1" applyAlignment="1">
      <alignment horizontal="right" vertical="top"/>
    </xf>
    <xf numFmtId="4" fontId="33" fillId="18" borderId="27" xfId="1" applyNumberFormat="1" applyFont="1" applyFill="1" applyBorder="1" applyAlignment="1">
      <alignment horizontal="left" vertical="top"/>
    </xf>
    <xf numFmtId="4" fontId="33" fillId="18" borderId="0" xfId="1" applyNumberFormat="1" applyFont="1" applyFill="1" applyBorder="1" applyAlignment="1">
      <alignment horizontal="left" vertical="top"/>
    </xf>
    <xf numFmtId="4" fontId="33" fillId="18" borderId="29" xfId="1" applyNumberFormat="1" applyFont="1" applyFill="1" applyBorder="1" applyAlignment="1">
      <alignment horizontal="left" vertical="top"/>
    </xf>
    <xf numFmtId="4" fontId="36" fillId="18" borderId="24" xfId="1" applyNumberFormat="1" applyFont="1" applyFill="1" applyBorder="1">
      <alignment vertical="top"/>
    </xf>
    <xf numFmtId="4" fontId="28" fillId="18" borderId="24" xfId="1" applyNumberFormat="1" applyFont="1" applyFill="1" applyBorder="1">
      <alignment vertical="top"/>
    </xf>
    <xf numFmtId="4" fontId="35" fillId="18" borderId="40" xfId="1" applyNumberFormat="1" applyFont="1" applyFill="1" applyBorder="1">
      <alignment vertical="top"/>
    </xf>
    <xf numFmtId="4" fontId="49" fillId="18" borderId="6" xfId="1" applyNumberFormat="1" applyFont="1" applyFill="1" applyBorder="1" applyAlignment="1">
      <alignment horizontal="right" vertical="top"/>
    </xf>
    <xf numFmtId="4" fontId="33" fillId="18" borderId="21" xfId="1" applyNumberFormat="1" applyFont="1" applyFill="1" applyBorder="1" applyAlignment="1">
      <alignment horizontal="left" vertical="top"/>
    </xf>
    <xf numFmtId="4" fontId="33" fillId="18" borderId="22" xfId="1" applyNumberFormat="1" applyFont="1" applyFill="1" applyBorder="1" applyAlignment="1">
      <alignment horizontal="left" vertical="top"/>
    </xf>
    <xf numFmtId="4" fontId="33" fillId="18" borderId="26" xfId="1" applyNumberFormat="1" applyFont="1" applyFill="1" applyBorder="1" applyAlignment="1">
      <alignment horizontal="left" vertical="top"/>
    </xf>
    <xf numFmtId="4" fontId="36" fillId="18" borderId="7" xfId="1" applyNumberFormat="1" applyFont="1" applyFill="1" applyBorder="1">
      <alignment vertical="top"/>
    </xf>
    <xf numFmtId="4" fontId="28" fillId="18" borderId="7" xfId="1" applyNumberFormat="1" applyFont="1" applyFill="1" applyBorder="1">
      <alignment vertical="top"/>
    </xf>
    <xf numFmtId="4" fontId="35" fillId="18" borderId="8" xfId="1" applyNumberFormat="1" applyFont="1" applyFill="1" applyBorder="1">
      <alignment vertical="top"/>
    </xf>
    <xf numFmtId="3" fontId="49" fillId="18" borderId="6" xfId="1" applyNumberFormat="1" applyFont="1" applyFill="1" applyBorder="1" applyAlignment="1">
      <alignment horizontal="right" vertical="top"/>
    </xf>
    <xf numFmtId="4" fontId="1" fillId="18" borderId="7" xfId="1" applyNumberFormat="1" applyFill="1" applyBorder="1">
      <alignment vertical="top"/>
    </xf>
    <xf numFmtId="4" fontId="1" fillId="19" borderId="7" xfId="1" applyNumberFormat="1" applyFill="1" applyBorder="1">
      <alignment vertical="top"/>
    </xf>
    <xf numFmtId="4" fontId="52" fillId="18" borderId="7" xfId="1" applyNumberFormat="1" applyFont="1" applyFill="1" applyBorder="1">
      <alignment vertical="top"/>
    </xf>
    <xf numFmtId="4" fontId="54" fillId="18" borderId="7" xfId="1" applyNumberFormat="1" applyFont="1" applyFill="1" applyBorder="1">
      <alignment vertical="top"/>
    </xf>
    <xf numFmtId="4" fontId="66" fillId="18" borderId="21" xfId="1" applyNumberFormat="1" applyFont="1" applyFill="1" applyBorder="1" applyAlignment="1">
      <alignment horizontal="left" vertical="top"/>
    </xf>
    <xf numFmtId="4" fontId="67" fillId="19" borderId="7" xfId="1" applyNumberFormat="1" applyFont="1" applyFill="1" applyBorder="1">
      <alignment vertical="top"/>
    </xf>
    <xf numFmtId="4" fontId="68" fillId="20" borderId="9" xfId="1" applyNumberFormat="1" applyFont="1" applyFill="1" applyBorder="1" applyAlignment="1">
      <alignment horizontal="center" vertical="top"/>
    </xf>
    <xf numFmtId="4" fontId="45" fillId="20" borderId="13" xfId="1" applyNumberFormat="1" applyFont="1" applyFill="1" applyBorder="1" applyAlignment="1">
      <alignment vertical="top"/>
    </xf>
    <xf numFmtId="4" fontId="69" fillId="20" borderId="13" xfId="1" applyNumberFormat="1" applyFont="1" applyFill="1" applyBorder="1" applyAlignment="1">
      <alignment vertical="top"/>
    </xf>
    <xf numFmtId="4" fontId="45" fillId="20" borderId="15" xfId="1" applyNumberFormat="1" applyFont="1" applyFill="1" applyBorder="1" applyAlignment="1">
      <alignment vertical="top"/>
    </xf>
    <xf numFmtId="0" fontId="70" fillId="21" borderId="14" xfId="1" applyFont="1" applyFill="1" applyBorder="1">
      <alignment vertical="top"/>
    </xf>
    <xf numFmtId="4" fontId="33" fillId="7" borderId="30" xfId="1" applyNumberFormat="1" applyFont="1" applyFill="1" applyBorder="1" applyAlignment="1">
      <alignment horizontal="center" vertical="top"/>
    </xf>
    <xf numFmtId="4" fontId="36" fillId="7" borderId="24" xfId="1" applyNumberFormat="1" applyFont="1" applyFill="1" applyBorder="1">
      <alignment vertical="top"/>
    </xf>
    <xf numFmtId="4" fontId="28" fillId="7" borderId="24" xfId="1" applyNumberFormat="1" applyFont="1" applyFill="1" applyBorder="1">
      <alignment vertical="top"/>
    </xf>
    <xf numFmtId="4" fontId="37" fillId="7" borderId="19" xfId="1" applyNumberFormat="1" applyFont="1" applyFill="1" applyBorder="1">
      <alignment vertical="top"/>
    </xf>
    <xf numFmtId="4" fontId="59" fillId="7" borderId="24" xfId="1" applyNumberFormat="1" applyFont="1" applyFill="1" applyBorder="1">
      <alignment vertical="top"/>
    </xf>
    <xf numFmtId="4" fontId="71" fillId="7" borderId="24" xfId="1" applyNumberFormat="1" applyFont="1" applyFill="1" applyBorder="1">
      <alignment vertical="top"/>
    </xf>
    <xf numFmtId="4" fontId="10" fillId="0" borderId="13" xfId="1" applyNumberFormat="1" applyFont="1" applyFill="1" applyBorder="1" applyAlignment="1">
      <alignment vertical="center"/>
    </xf>
    <xf numFmtId="4" fontId="72" fillId="18" borderId="13" xfId="1" applyNumberFormat="1" applyFont="1" applyFill="1" applyBorder="1" applyAlignment="1">
      <alignment vertical="center"/>
    </xf>
    <xf numFmtId="4" fontId="10" fillId="18" borderId="13" xfId="1" applyNumberFormat="1" applyFont="1" applyFill="1" applyBorder="1" applyAlignment="1">
      <alignment vertical="center"/>
    </xf>
    <xf numFmtId="4" fontId="73" fillId="18" borderId="13" xfId="1" applyNumberFormat="1" applyFont="1" applyFill="1" applyBorder="1" applyAlignment="1">
      <alignment vertical="center"/>
    </xf>
    <xf numFmtId="164" fontId="10" fillId="19" borderId="15" xfId="1" applyNumberFormat="1" applyFont="1" applyFill="1" applyBorder="1" applyAlignment="1">
      <alignment vertical="center"/>
    </xf>
    <xf numFmtId="0" fontId="70" fillId="22" borderId="14" xfId="1" applyFont="1" applyFill="1" applyBorder="1" applyAlignment="1">
      <alignment horizontal="left" vertical="center"/>
    </xf>
    <xf numFmtId="0" fontId="74" fillId="0" borderId="0" xfId="1" applyFont="1">
      <alignment vertical="top"/>
    </xf>
    <xf numFmtId="0" fontId="1" fillId="0" borderId="25" xfId="1" applyBorder="1" applyAlignment="1">
      <alignment horizontal="center" vertical="top"/>
    </xf>
    <xf numFmtId="0" fontId="1" fillId="0" borderId="22" xfId="1" applyBorder="1">
      <alignment vertical="top"/>
    </xf>
    <xf numFmtId="0" fontId="21" fillId="0" borderId="55" xfId="1" applyFont="1" applyBorder="1" applyAlignment="1">
      <alignment horizontal="center" vertical="top"/>
    </xf>
    <xf numFmtId="0" fontId="60" fillId="0" borderId="3" xfId="1" applyFont="1" applyFill="1" applyBorder="1" applyAlignment="1">
      <alignment horizontal="center" vertical="center" readingOrder="1"/>
    </xf>
    <xf numFmtId="0" fontId="9" fillId="4" borderId="3" xfId="1" applyFont="1" applyFill="1" applyBorder="1" applyAlignment="1">
      <alignment horizontal="center" vertical="center" readingOrder="1"/>
    </xf>
    <xf numFmtId="0" fontId="9" fillId="4" borderId="4" xfId="1" applyFont="1" applyFill="1" applyBorder="1" applyAlignment="1">
      <alignment horizontal="center" vertical="center" readingOrder="1"/>
    </xf>
    <xf numFmtId="0" fontId="1" fillId="0" borderId="37" xfId="1" applyBorder="1">
      <alignment vertical="top"/>
    </xf>
    <xf numFmtId="165" fontId="51" fillId="25" borderId="9" xfId="1" applyNumberFormat="1" applyFont="1" applyFill="1" applyBorder="1" applyAlignment="1">
      <alignment horizontal="center"/>
    </xf>
    <xf numFmtId="165" fontId="10" fillId="0" borderId="13" xfId="1" applyNumberFormat="1" applyFont="1" applyFill="1" applyBorder="1" applyAlignment="1">
      <alignment horizontal="center"/>
    </xf>
    <xf numFmtId="165" fontId="64" fillId="0" borderId="13" xfId="1" applyNumberFormat="1" applyFont="1" applyFill="1" applyBorder="1" applyAlignment="1">
      <alignment horizontal="center"/>
    </xf>
    <xf numFmtId="165" fontId="64" fillId="0" borderId="15" xfId="1" applyNumberFormat="1" applyFont="1" applyFill="1" applyBorder="1" applyAlignment="1">
      <alignment horizontal="center"/>
    </xf>
    <xf numFmtId="0" fontId="1" fillId="0" borderId="18" xfId="1" applyBorder="1" applyAlignment="1">
      <alignment horizontal="center" vertical="top"/>
    </xf>
    <xf numFmtId="0" fontId="1" fillId="0" borderId="18" xfId="1" applyBorder="1">
      <alignment vertical="top"/>
    </xf>
    <xf numFmtId="0" fontId="76" fillId="0" borderId="32" xfId="1" applyFont="1" applyBorder="1" applyAlignment="1">
      <alignment vertical="center" wrapText="1"/>
    </xf>
    <xf numFmtId="0" fontId="1" fillId="0" borderId="17" xfId="1" applyBorder="1" applyAlignment="1">
      <alignment horizontal="center" vertical="top"/>
    </xf>
    <xf numFmtId="0" fontId="77" fillId="0" borderId="18" xfId="1" applyFont="1" applyBorder="1">
      <alignment vertical="top"/>
    </xf>
    <xf numFmtId="0" fontId="52" fillId="0" borderId="18" xfId="1" applyFont="1" applyFill="1" applyBorder="1">
      <alignment vertical="top"/>
    </xf>
    <xf numFmtId="164" fontId="1" fillId="0" borderId="19" xfId="1" applyNumberFormat="1" applyBorder="1">
      <alignment vertical="top"/>
    </xf>
    <xf numFmtId="164" fontId="1" fillId="0" borderId="23" xfId="1" applyNumberFormat="1" applyBorder="1">
      <alignment vertical="top"/>
    </xf>
    <xf numFmtId="0" fontId="36" fillId="23" borderId="24" xfId="1" applyFont="1" applyFill="1" applyBorder="1" applyAlignment="1">
      <alignment vertical="top" wrapText="1"/>
    </xf>
    <xf numFmtId="0" fontId="36" fillId="23" borderId="0" xfId="1" applyFont="1" applyFill="1">
      <alignment vertical="top"/>
    </xf>
    <xf numFmtId="164" fontId="36" fillId="23" borderId="19" xfId="1" applyNumberFormat="1" applyFont="1" applyFill="1" applyBorder="1">
      <alignment vertical="top"/>
    </xf>
    <xf numFmtId="164" fontId="36" fillId="23" borderId="17" xfId="1" applyNumberFormat="1" applyFont="1" applyFill="1" applyBorder="1">
      <alignment vertical="top"/>
    </xf>
    <xf numFmtId="164" fontId="45" fillId="23" borderId="24" xfId="1" applyNumberFormat="1" applyFont="1" applyFill="1" applyBorder="1">
      <alignment vertical="top"/>
    </xf>
    <xf numFmtId="164" fontId="36" fillId="23" borderId="35" xfId="1" applyNumberFormat="1" applyFont="1" applyFill="1" applyBorder="1">
      <alignment vertical="top"/>
    </xf>
    <xf numFmtId="4" fontId="10" fillId="23" borderId="15" xfId="1" applyNumberFormat="1" applyFont="1" applyFill="1" applyBorder="1">
      <alignment vertical="top"/>
    </xf>
    <xf numFmtId="0" fontId="15" fillId="0" borderId="0" xfId="1" applyFont="1" applyAlignment="1">
      <alignment horizontal="center" vertical="top"/>
    </xf>
    <xf numFmtId="0" fontId="15" fillId="0" borderId="0" xfId="1" applyFont="1" applyAlignment="1">
      <alignment horizontal="left" vertical="top"/>
    </xf>
    <xf numFmtId="0" fontId="1" fillId="0" borderId="0" xfId="1" applyAlignment="1">
      <alignment horizontal="center" vertical="top"/>
    </xf>
    <xf numFmtId="0" fontId="52" fillId="0" borderId="0" xfId="1" applyFont="1" applyFill="1">
      <alignment vertical="top"/>
    </xf>
    <xf numFmtId="0" fontId="1" fillId="0" borderId="0" xfId="1" applyFill="1">
      <alignment vertical="top"/>
    </xf>
    <xf numFmtId="4" fontId="13" fillId="26" borderId="15" xfId="1" applyNumberFormat="1" applyFont="1" applyFill="1" applyBorder="1">
      <alignment vertical="top"/>
    </xf>
    <xf numFmtId="4" fontId="71" fillId="7" borderId="19" xfId="1" applyNumberFormat="1" applyFont="1" applyFill="1" applyBorder="1">
      <alignment vertical="top"/>
    </xf>
    <xf numFmtId="4" fontId="80" fillId="7" borderId="20" xfId="1" applyNumberFormat="1" applyFont="1" applyFill="1" applyBorder="1">
      <alignment vertical="top"/>
    </xf>
    <xf numFmtId="0" fontId="37" fillId="0" borderId="0" xfId="1" applyFont="1" applyBorder="1" applyAlignment="1">
      <alignment vertical="top" wrapText="1"/>
    </xf>
    <xf numFmtId="4" fontId="36" fillId="0" borderId="0" xfId="1" applyNumberFormat="1" applyFont="1" applyBorder="1">
      <alignment vertical="top"/>
    </xf>
    <xf numFmtId="0" fontId="37" fillId="0" borderId="0" xfId="1" applyFont="1" applyAlignment="1">
      <alignment vertical="top" wrapText="1"/>
    </xf>
    <xf numFmtId="4" fontId="40" fillId="14" borderId="15" xfId="1" applyNumberFormat="1" applyFont="1" applyFill="1" applyBorder="1">
      <alignment vertical="top"/>
    </xf>
    <xf numFmtId="4" fontId="15" fillId="6" borderId="13" xfId="1" applyNumberFormat="1" applyFont="1" applyFill="1" applyBorder="1" applyAlignment="1">
      <alignment vertical="top"/>
    </xf>
    <xf numFmtId="4" fontId="81" fillId="7" borderId="13" xfId="1" applyNumberFormat="1" applyFont="1" applyFill="1" applyBorder="1">
      <alignment vertical="top"/>
    </xf>
    <xf numFmtId="4" fontId="69" fillId="6" borderId="13" xfId="1" applyNumberFormat="1" applyFont="1" applyFill="1" applyBorder="1" applyAlignment="1">
      <alignment vertical="top"/>
    </xf>
    <xf numFmtId="4" fontId="73" fillId="16" borderId="23" xfId="1" applyNumberFormat="1" applyFont="1" applyFill="1" applyBorder="1">
      <alignment vertical="top"/>
    </xf>
    <xf numFmtId="4" fontId="51" fillId="16" borderId="23" xfId="1" applyNumberFormat="1" applyFont="1" applyFill="1" applyBorder="1">
      <alignment vertical="top"/>
    </xf>
    <xf numFmtId="4" fontId="10" fillId="16" borderId="13" xfId="1" applyNumberFormat="1" applyFont="1" applyFill="1" applyBorder="1">
      <alignment vertical="top"/>
    </xf>
    <xf numFmtId="4" fontId="60" fillId="16" borderId="13" xfId="1" applyNumberFormat="1" applyFont="1" applyFill="1" applyBorder="1">
      <alignment vertical="top"/>
    </xf>
    <xf numFmtId="4" fontId="46" fillId="7" borderId="39" xfId="1" applyNumberFormat="1" applyFont="1" applyFill="1" applyBorder="1" applyAlignment="1">
      <alignment horizontal="right" vertical="top"/>
    </xf>
    <xf numFmtId="4" fontId="46" fillId="7" borderId="31" xfId="1" applyNumberFormat="1" applyFont="1" applyFill="1" applyBorder="1" applyAlignment="1">
      <alignment horizontal="left" vertical="top"/>
    </xf>
    <xf numFmtId="4" fontId="46" fillId="7" borderId="32" xfId="1" applyNumberFormat="1" applyFont="1" applyFill="1" applyBorder="1" applyAlignment="1">
      <alignment horizontal="left" vertical="top"/>
    </xf>
    <xf numFmtId="4" fontId="46" fillId="7" borderId="33" xfId="1" applyNumberFormat="1" applyFont="1" applyFill="1" applyBorder="1" applyAlignment="1">
      <alignment horizontal="left" vertical="top"/>
    </xf>
    <xf numFmtId="4" fontId="1" fillId="7" borderId="24" xfId="1" applyNumberFormat="1" applyFill="1" applyBorder="1">
      <alignment vertical="top"/>
    </xf>
    <xf numFmtId="4" fontId="54" fillId="7" borderId="24" xfId="1" applyNumberFormat="1" applyFont="1" applyFill="1" applyBorder="1">
      <alignment vertical="top"/>
    </xf>
    <xf numFmtId="4" fontId="82" fillId="7" borderId="24" xfId="1" applyNumberFormat="1" applyFont="1" applyFill="1" applyBorder="1">
      <alignment vertical="top"/>
    </xf>
    <xf numFmtId="4" fontId="83" fillId="7" borderId="20" xfId="1" applyNumberFormat="1" applyFont="1" applyFill="1" applyBorder="1">
      <alignment vertical="top"/>
    </xf>
    <xf numFmtId="4" fontId="83" fillId="7" borderId="40" xfId="1" applyNumberFormat="1" applyFont="1" applyFill="1" applyBorder="1">
      <alignment vertical="top"/>
    </xf>
    <xf numFmtId="4" fontId="46" fillId="7" borderId="6" xfId="1" applyNumberFormat="1" applyFont="1" applyFill="1" applyBorder="1" applyAlignment="1">
      <alignment horizontal="right" vertical="top"/>
    </xf>
    <xf numFmtId="4" fontId="46" fillId="7" borderId="23" xfId="1" applyNumberFormat="1" applyFont="1" applyFill="1" applyBorder="1" applyAlignment="1">
      <alignment horizontal="left" vertical="top"/>
    </xf>
    <xf numFmtId="4" fontId="1" fillId="7" borderId="7" xfId="1" applyNumberFormat="1" applyFill="1" applyBorder="1">
      <alignment vertical="top"/>
    </xf>
    <xf numFmtId="4" fontId="54" fillId="7" borderId="7" xfId="1" applyNumberFormat="1" applyFont="1" applyFill="1" applyBorder="1">
      <alignment vertical="top"/>
    </xf>
    <xf numFmtId="4" fontId="83" fillId="7" borderId="8" xfId="1" applyNumberFormat="1" applyFont="1" applyFill="1" applyBorder="1">
      <alignment vertical="top"/>
    </xf>
    <xf numFmtId="4" fontId="71" fillId="7" borderId="13" xfId="1" applyNumberFormat="1" applyFont="1" applyFill="1" applyBorder="1">
      <alignment vertical="top"/>
    </xf>
    <xf numFmtId="4" fontId="84" fillId="20" borderId="9" xfId="1" applyNumberFormat="1" applyFont="1" applyFill="1" applyBorder="1" applyAlignment="1">
      <alignment horizontal="center" vertical="top"/>
    </xf>
    <xf numFmtId="4" fontId="10" fillId="20" borderId="13" xfId="1" applyNumberFormat="1" applyFont="1" applyFill="1" applyBorder="1" applyAlignment="1">
      <alignment vertical="top"/>
    </xf>
    <xf numFmtId="4" fontId="10" fillId="20" borderId="15" xfId="1" applyNumberFormat="1" applyFont="1" applyFill="1" applyBorder="1" applyAlignment="1">
      <alignment vertical="top"/>
    </xf>
    <xf numFmtId="0" fontId="65" fillId="0" borderId="0" xfId="1" applyFont="1" applyFill="1" applyBorder="1" applyAlignment="1">
      <alignment vertical="top" wrapText="1"/>
    </xf>
    <xf numFmtId="4" fontId="46" fillId="0" borderId="16" xfId="1" applyNumberFormat="1" applyFont="1" applyBorder="1" applyAlignment="1">
      <alignment horizontal="center" vertical="top"/>
    </xf>
    <xf numFmtId="4" fontId="1" fillId="0" borderId="19" xfId="1" applyNumberFormat="1" applyFont="1" applyBorder="1">
      <alignment vertical="top"/>
    </xf>
    <xf numFmtId="4" fontId="25" fillId="0" borderId="20" xfId="1" applyNumberFormat="1" applyFont="1" applyBorder="1">
      <alignment vertical="top"/>
    </xf>
    <xf numFmtId="4" fontId="46" fillId="0" borderId="30" xfId="1" applyNumberFormat="1" applyFont="1" applyBorder="1" applyAlignment="1">
      <alignment horizontal="center" vertical="top"/>
    </xf>
    <xf numFmtId="4" fontId="1" fillId="0" borderId="24" xfId="1" applyNumberFormat="1" applyFont="1" applyBorder="1">
      <alignment vertical="top"/>
    </xf>
    <xf numFmtId="4" fontId="85" fillId="0" borderId="40" xfId="1" applyNumberFormat="1" applyFont="1" applyBorder="1">
      <alignment vertical="top"/>
    </xf>
    <xf numFmtId="1" fontId="46" fillId="0" borderId="30" xfId="1" applyNumberFormat="1" applyFont="1" applyBorder="1" applyAlignment="1">
      <alignment horizontal="center" vertical="top"/>
    </xf>
    <xf numFmtId="4" fontId="25" fillId="0" borderId="40" xfId="1" applyNumberFormat="1" applyFont="1" applyBorder="1">
      <alignment vertical="top"/>
    </xf>
    <xf numFmtId="4" fontId="86" fillId="7" borderId="40" xfId="1" applyNumberFormat="1" applyFont="1" applyFill="1" applyBorder="1">
      <alignment vertical="top"/>
    </xf>
    <xf numFmtId="0" fontId="21" fillId="0" borderId="18" xfId="1" applyFont="1" applyBorder="1">
      <alignment vertical="top"/>
    </xf>
    <xf numFmtId="0" fontId="3" fillId="2" borderId="0" xfId="1" applyFont="1" applyFill="1" applyBorder="1" applyAlignment="1">
      <alignment vertical="top"/>
    </xf>
    <xf numFmtId="0" fontId="87" fillId="0" borderId="0" xfId="1" applyFont="1">
      <alignment vertical="top"/>
    </xf>
    <xf numFmtId="0" fontId="88" fillId="2" borderId="0" xfId="1" applyFont="1" applyFill="1" applyBorder="1" applyAlignment="1">
      <alignment vertical="top"/>
    </xf>
    <xf numFmtId="4" fontId="36" fillId="9" borderId="0" xfId="1" applyNumberFormat="1" applyFont="1" applyFill="1" applyBorder="1">
      <alignment vertical="top"/>
    </xf>
    <xf numFmtId="0" fontId="36" fillId="0" borderId="17" xfId="1" applyFont="1" applyBorder="1" applyAlignment="1">
      <alignment horizontal="center" vertical="top"/>
    </xf>
    <xf numFmtId="164" fontId="15" fillId="23" borderId="24" xfId="1" applyNumberFormat="1" applyFont="1" applyFill="1" applyBorder="1">
      <alignment vertical="top"/>
    </xf>
    <xf numFmtId="164" fontId="45" fillId="23" borderId="19" xfId="1" applyNumberFormat="1" applyFont="1" applyFill="1" applyBorder="1">
      <alignment vertical="top"/>
    </xf>
    <xf numFmtId="4" fontId="89" fillId="0" borderId="13" xfId="1" applyNumberFormat="1" applyFont="1" applyFill="1" applyBorder="1" applyAlignment="1">
      <alignment vertical="center"/>
    </xf>
    <xf numFmtId="4" fontId="89" fillId="18" borderId="13" xfId="1" applyNumberFormat="1" applyFont="1" applyFill="1" applyBorder="1" applyAlignment="1">
      <alignment vertical="center"/>
    </xf>
    <xf numFmtId="164" fontId="89" fillId="19" borderId="15" xfId="1" applyNumberFormat="1" applyFont="1" applyFill="1" applyBorder="1" applyAlignment="1">
      <alignment vertical="center"/>
    </xf>
    <xf numFmtId="0" fontId="90" fillId="22" borderId="14" xfId="1" applyFont="1" applyFill="1" applyBorder="1" applyAlignment="1">
      <alignment horizontal="left" vertical="center"/>
    </xf>
    <xf numFmtId="0" fontId="36" fillId="0" borderId="0" xfId="1" applyFont="1" applyFill="1">
      <alignment vertical="top"/>
    </xf>
    <xf numFmtId="4" fontId="36" fillId="7" borderId="3" xfId="1" applyNumberFormat="1" applyFont="1" applyFill="1" applyBorder="1">
      <alignment vertical="top"/>
    </xf>
    <xf numFmtId="4" fontId="28" fillId="7" borderId="3" xfId="1" applyNumberFormat="1" applyFont="1" applyFill="1" applyBorder="1">
      <alignment vertical="top"/>
    </xf>
    <xf numFmtId="4" fontId="37" fillId="7" borderId="3" xfId="1" applyNumberFormat="1" applyFont="1" applyFill="1" applyBorder="1">
      <alignment vertical="top"/>
    </xf>
    <xf numFmtId="4" fontId="59" fillId="7" borderId="3" xfId="1" applyNumberFormat="1" applyFont="1" applyFill="1" applyBorder="1">
      <alignment vertical="top"/>
    </xf>
    <xf numFmtId="4" fontId="71" fillId="7" borderId="3" xfId="1" applyNumberFormat="1" applyFont="1" applyFill="1" applyBorder="1">
      <alignment vertical="top"/>
    </xf>
    <xf numFmtId="4" fontId="10" fillId="7" borderId="5" xfId="1" applyNumberFormat="1" applyFont="1" applyFill="1" applyBorder="1">
      <alignment vertical="top"/>
    </xf>
    <xf numFmtId="0" fontId="70" fillId="22" borderId="15" xfId="1" applyFont="1" applyFill="1" applyBorder="1" applyAlignment="1">
      <alignment horizontal="left" vertical="center"/>
    </xf>
    <xf numFmtId="4" fontId="71" fillId="7" borderId="31" xfId="1" applyNumberFormat="1" applyFont="1" applyFill="1" applyBorder="1">
      <alignment vertical="top"/>
    </xf>
    <xf numFmtId="4" fontId="45" fillId="20" borderId="38" xfId="1" applyNumberFormat="1" applyFont="1" applyFill="1" applyBorder="1" applyAlignment="1">
      <alignment vertical="top"/>
    </xf>
    <xf numFmtId="4" fontId="10" fillId="7" borderId="24" xfId="1" applyNumberFormat="1" applyFont="1" applyFill="1" applyBorder="1">
      <alignment vertical="top"/>
    </xf>
    <xf numFmtId="0" fontId="37" fillId="0" borderId="25" xfId="1" applyFont="1" applyBorder="1" applyAlignment="1">
      <alignment horizontal="center" vertical="top" wrapText="1"/>
    </xf>
    <xf numFmtId="0" fontId="37" fillId="0" borderId="26" xfId="1" applyFont="1" applyBorder="1" applyAlignment="1">
      <alignment horizontal="center" vertical="top" wrapText="1"/>
    </xf>
    <xf numFmtId="0" fontId="37" fillId="0" borderId="28" xfId="1" applyFont="1" applyBorder="1" applyAlignment="1">
      <alignment horizontal="center" vertical="top" wrapText="1"/>
    </xf>
    <xf numFmtId="0" fontId="37" fillId="0" borderId="29" xfId="1" applyFont="1" applyBorder="1" applyAlignment="1">
      <alignment horizontal="center" vertical="top" wrapText="1"/>
    </xf>
    <xf numFmtId="0" fontId="37" fillId="0" borderId="34" xfId="1" applyFont="1" applyBorder="1" applyAlignment="1">
      <alignment horizontal="center" vertical="top" wrapText="1"/>
    </xf>
    <xf numFmtId="0" fontId="37" fillId="0" borderId="35" xfId="1" applyFont="1" applyBorder="1" applyAlignment="1">
      <alignment horizontal="center" vertical="top" wrapText="1"/>
    </xf>
    <xf numFmtId="0" fontId="38" fillId="0" borderId="27" xfId="1" applyFont="1" applyBorder="1" applyAlignment="1">
      <alignment horizontal="center" vertical="top" wrapText="1"/>
    </xf>
    <xf numFmtId="0" fontId="38" fillId="0" borderId="0" xfId="1" applyFont="1" applyBorder="1" applyAlignment="1">
      <alignment horizontal="center" vertical="top" wrapText="1"/>
    </xf>
    <xf numFmtId="4" fontId="33" fillId="0" borderId="56" xfId="1" applyNumberFormat="1" applyFont="1" applyFill="1" applyBorder="1" applyAlignment="1">
      <alignment horizontal="center" vertical="top"/>
    </xf>
    <xf numFmtId="4" fontId="33" fillId="0" borderId="1" xfId="1" applyNumberFormat="1" applyFont="1" applyFill="1" applyBorder="1" applyAlignment="1">
      <alignment horizontal="center" vertical="top"/>
    </xf>
    <xf numFmtId="4" fontId="33" fillId="0" borderId="57" xfId="1" applyNumberFormat="1" applyFont="1" applyFill="1" applyBorder="1" applyAlignment="1">
      <alignment horizontal="center" vertical="top"/>
    </xf>
    <xf numFmtId="1" fontId="46" fillId="0" borderId="51" xfId="1" applyNumberFormat="1" applyFont="1" applyBorder="1" applyAlignment="1">
      <alignment horizontal="center" vertical="top"/>
    </xf>
    <xf numFmtId="1" fontId="46" fillId="0" borderId="49" xfId="1" applyNumberFormat="1" applyFont="1" applyBorder="1" applyAlignment="1">
      <alignment horizontal="center" vertical="top"/>
    </xf>
    <xf numFmtId="1" fontId="46" fillId="0" borderId="52" xfId="1" applyNumberFormat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3" fillId="2" borderId="0" xfId="1" applyFont="1" applyFill="1" applyBorder="1" applyAlignment="1">
      <alignment horizontal="left" vertical="top"/>
    </xf>
    <xf numFmtId="0" fontId="8" fillId="3" borderId="3" xfId="1" applyFont="1" applyFill="1" applyBorder="1" applyAlignment="1">
      <alignment horizontal="center" vertical="top" wrapText="1" readingOrder="1"/>
    </xf>
    <xf numFmtId="4" fontId="12" fillId="4" borderId="10" xfId="1" applyNumberFormat="1" applyFont="1" applyFill="1" applyBorder="1" applyAlignment="1">
      <alignment horizontal="left" vertical="center" wrapText="1"/>
    </xf>
    <xf numFmtId="4" fontId="12" fillId="4" borderId="11" xfId="1" applyNumberFormat="1" applyFont="1" applyFill="1" applyBorder="1" applyAlignment="1">
      <alignment horizontal="left" vertical="center" wrapText="1"/>
    </xf>
    <xf numFmtId="4" fontId="12" fillId="4" borderId="12" xfId="1" applyNumberFormat="1" applyFont="1" applyFill="1" applyBorder="1" applyAlignment="1">
      <alignment horizontal="left" vertical="center" wrapText="1"/>
    </xf>
    <xf numFmtId="4" fontId="16" fillId="12" borderId="36" xfId="1" applyNumberFormat="1" applyFont="1" applyFill="1" applyBorder="1" applyAlignment="1">
      <alignment horizontal="center" vertical="top"/>
    </xf>
    <xf numFmtId="4" fontId="16" fillId="12" borderId="11" xfId="1" applyNumberFormat="1" applyFont="1" applyFill="1" applyBorder="1" applyAlignment="1">
      <alignment horizontal="center" vertical="top"/>
    </xf>
    <xf numFmtId="4" fontId="16" fillId="12" borderId="14" xfId="1" applyNumberFormat="1" applyFont="1" applyFill="1" applyBorder="1" applyAlignment="1">
      <alignment horizontal="center" vertical="top"/>
    </xf>
    <xf numFmtId="4" fontId="12" fillId="14" borderId="13" xfId="1" applyNumberFormat="1" applyFont="1" applyFill="1" applyBorder="1" applyAlignment="1">
      <alignment horizontal="left" vertical="top" wrapText="1"/>
    </xf>
    <xf numFmtId="4" fontId="44" fillId="6" borderId="13" xfId="1" applyNumberFormat="1" applyFont="1" applyFill="1" applyBorder="1" applyAlignment="1">
      <alignment horizontal="left" vertical="top" wrapText="1"/>
    </xf>
    <xf numFmtId="0" fontId="65" fillId="0" borderId="0" xfId="1" applyFont="1" applyFill="1" applyBorder="1" applyAlignment="1">
      <alignment horizontal="center" vertical="top" wrapText="1"/>
    </xf>
    <xf numFmtId="0" fontId="36" fillId="23" borderId="31" xfId="1" applyFont="1" applyFill="1" applyBorder="1" applyAlignment="1">
      <alignment horizontal="center" vertical="top" wrapText="1"/>
    </xf>
    <xf numFmtId="0" fontId="36" fillId="23" borderId="32" xfId="1" applyFont="1" applyFill="1" applyBorder="1" applyAlignment="1">
      <alignment horizontal="center" vertical="top" wrapText="1"/>
    </xf>
    <xf numFmtId="4" fontId="68" fillId="20" borderId="10" xfId="1" applyNumberFormat="1" applyFont="1" applyFill="1" applyBorder="1" applyAlignment="1">
      <alignment horizontal="left" vertical="top" wrapText="1"/>
    </xf>
    <xf numFmtId="4" fontId="68" fillId="20" borderId="11" xfId="1" applyNumberFormat="1" applyFont="1" applyFill="1" applyBorder="1" applyAlignment="1">
      <alignment horizontal="left" vertical="top" wrapText="1"/>
    </xf>
    <xf numFmtId="4" fontId="68" fillId="20" borderId="12" xfId="1" applyNumberFormat="1" applyFont="1" applyFill="1" applyBorder="1" applyAlignment="1">
      <alignment horizontal="left" vertical="top" wrapText="1"/>
    </xf>
    <xf numFmtId="4" fontId="33" fillId="7" borderId="24" xfId="1" applyNumberFormat="1" applyFont="1" applyFill="1" applyBorder="1" applyAlignment="1">
      <alignment horizontal="left" vertical="top" wrapText="1"/>
    </xf>
    <xf numFmtId="4" fontId="45" fillId="18" borderId="53" xfId="1" applyNumberFormat="1" applyFont="1" applyFill="1" applyBorder="1" applyAlignment="1">
      <alignment horizontal="center" vertical="center"/>
    </xf>
    <xf numFmtId="4" fontId="45" fillId="18" borderId="54" xfId="1" applyNumberFormat="1" applyFont="1" applyFill="1" applyBorder="1" applyAlignment="1">
      <alignment horizontal="center" vertical="center"/>
    </xf>
    <xf numFmtId="4" fontId="45" fillId="18" borderId="11" xfId="1" applyNumberFormat="1" applyFont="1" applyFill="1" applyBorder="1" applyAlignment="1">
      <alignment horizontal="center" vertical="center"/>
    </xf>
    <xf numFmtId="0" fontId="75" fillId="23" borderId="38" xfId="1" applyFont="1" applyFill="1" applyBorder="1" applyAlignment="1">
      <alignment horizontal="center" vertical="center" wrapText="1"/>
    </xf>
    <xf numFmtId="0" fontId="75" fillId="23" borderId="37" xfId="1" applyFont="1" applyFill="1" applyBorder="1" applyAlignment="1">
      <alignment horizontal="center" vertical="center" wrapText="1"/>
    </xf>
    <xf numFmtId="0" fontId="10" fillId="24" borderId="51" xfId="1" applyFont="1" applyFill="1" applyBorder="1" applyAlignment="1">
      <alignment horizontal="center"/>
    </xf>
    <xf numFmtId="0" fontId="10" fillId="24" borderId="52" xfId="1" applyFont="1" applyFill="1" applyBorder="1" applyAlignment="1">
      <alignment horizontal="center"/>
    </xf>
    <xf numFmtId="0" fontId="21" fillId="0" borderId="32" xfId="1" applyFont="1" applyBorder="1" applyAlignment="1">
      <alignment horizontal="left" vertical="top" wrapText="1"/>
    </xf>
    <xf numFmtId="4" fontId="11" fillId="4" borderId="13" xfId="1" applyNumberFormat="1" applyFont="1" applyFill="1" applyBorder="1" applyAlignment="1">
      <alignment horizontal="left" vertical="top" wrapText="1"/>
    </xf>
    <xf numFmtId="4" fontId="68" fillId="20" borderId="13" xfId="1" applyNumberFormat="1" applyFont="1" applyFill="1" applyBorder="1" applyAlignment="1">
      <alignment horizontal="left" vertical="top" wrapText="1"/>
    </xf>
    <xf numFmtId="4" fontId="84" fillId="20" borderId="13" xfId="1" applyNumberFormat="1" applyFont="1" applyFill="1" applyBorder="1" applyAlignment="1">
      <alignment horizontal="left" vertical="top" wrapText="1"/>
    </xf>
    <xf numFmtId="4" fontId="46" fillId="0" borderId="19" xfId="1" applyNumberFormat="1" applyFont="1" applyBorder="1" applyAlignment="1">
      <alignment horizontal="left" vertical="top" wrapText="1"/>
    </xf>
    <xf numFmtId="4" fontId="46" fillId="0" borderId="24" xfId="1" applyNumberFormat="1" applyFont="1" applyBorder="1" applyAlignment="1">
      <alignment horizontal="left" vertical="top" wrapText="1"/>
    </xf>
    <xf numFmtId="0" fontId="37" fillId="0" borderId="25" xfId="1" applyFont="1" applyBorder="1" applyAlignment="1">
      <alignment horizontal="left" vertical="top" wrapText="1"/>
    </xf>
    <xf numFmtId="0" fontId="37" fillId="0" borderId="26" xfId="1" applyFont="1" applyBorder="1" applyAlignment="1">
      <alignment horizontal="left" vertical="top" wrapText="1"/>
    </xf>
    <xf numFmtId="0" fontId="15" fillId="23" borderId="31" xfId="1" applyFont="1" applyFill="1" applyBorder="1" applyAlignment="1">
      <alignment horizontal="center" vertical="top" wrapText="1"/>
    </xf>
    <xf numFmtId="0" fontId="15" fillId="23" borderId="32" xfId="1" applyFont="1" applyFill="1" applyBorder="1" applyAlignment="1">
      <alignment horizontal="center" vertical="top" wrapText="1"/>
    </xf>
    <xf numFmtId="4" fontId="33" fillId="7" borderId="3" xfId="1" applyNumberFormat="1" applyFont="1" applyFill="1" applyBorder="1" applyAlignment="1">
      <alignment horizontal="left" vertical="top" wrapText="1"/>
    </xf>
    <xf numFmtId="4" fontId="89" fillId="18" borderId="53" xfId="1" applyNumberFormat="1" applyFont="1" applyFill="1" applyBorder="1" applyAlignment="1">
      <alignment horizontal="center" vertical="center"/>
    </xf>
    <xf numFmtId="4" fontId="89" fillId="18" borderId="54" xfId="1" applyNumberFormat="1" applyFont="1" applyFill="1" applyBorder="1" applyAlignment="1">
      <alignment horizontal="center" vertical="center"/>
    </xf>
    <xf numFmtId="4" fontId="89" fillId="18" borderId="11" xfId="1" applyNumberFormat="1" applyFont="1" applyFill="1" applyBorder="1" applyAlignment="1">
      <alignment horizontal="center" vertical="center"/>
    </xf>
    <xf numFmtId="0" fontId="36" fillId="0" borderId="32" xfId="1" applyFont="1" applyBorder="1" applyAlignment="1">
      <alignment horizontal="center" vertical="top" wrapText="1"/>
    </xf>
    <xf numFmtId="0" fontId="1" fillId="0" borderId="0" xfId="2">
      <alignment vertical="top"/>
    </xf>
    <xf numFmtId="0" fontId="21" fillId="0" borderId="0" xfId="2" applyFont="1">
      <alignment vertical="top"/>
    </xf>
    <xf numFmtId="4" fontId="46" fillId="0" borderId="39" xfId="2" applyNumberFormat="1" applyFont="1" applyBorder="1" applyAlignment="1">
      <alignment horizontal="right" vertical="top"/>
    </xf>
    <xf numFmtId="4" fontId="46" fillId="0" borderId="30" xfId="2" applyNumberFormat="1" applyFont="1" applyBorder="1" applyAlignment="1">
      <alignment horizontal="right" vertical="top"/>
    </xf>
    <xf numFmtId="4" fontId="46" fillId="0" borderId="16" xfId="2" applyNumberFormat="1" applyFont="1" applyBorder="1" applyAlignment="1">
      <alignment horizontal="center" vertical="top"/>
    </xf>
    <xf numFmtId="4" fontId="21" fillId="0" borderId="19" xfId="2" applyNumberFormat="1" applyFont="1" applyBorder="1">
      <alignment vertical="top"/>
    </xf>
    <xf numFmtId="4" fontId="21" fillId="0" borderId="17" xfId="2" applyNumberFormat="1" applyFont="1" applyBorder="1">
      <alignment vertical="top"/>
    </xf>
    <xf numFmtId="4" fontId="25" fillId="0" borderId="20" xfId="2" applyNumberFormat="1" applyFont="1" applyBorder="1">
      <alignment vertical="top"/>
    </xf>
    <xf numFmtId="4" fontId="46" fillId="0" borderId="30" xfId="2" applyNumberFormat="1" applyFont="1" applyBorder="1" applyAlignment="1">
      <alignment horizontal="center" vertical="top"/>
    </xf>
    <xf numFmtId="4" fontId="21" fillId="0" borderId="24" xfId="2" applyNumberFormat="1" applyFont="1" applyBorder="1">
      <alignment vertical="top"/>
    </xf>
    <xf numFmtId="4" fontId="21" fillId="0" borderId="31" xfId="2" applyNumberFormat="1" applyFont="1" applyBorder="1">
      <alignment vertical="top"/>
    </xf>
    <xf numFmtId="4" fontId="25" fillId="0" borderId="40" xfId="2" applyNumberFormat="1" applyFont="1" applyBorder="1">
      <alignment vertical="top"/>
    </xf>
    <xf numFmtId="4" fontId="54" fillId="0" borderId="19" xfId="2" applyNumberFormat="1" applyFont="1" applyBorder="1">
      <alignment vertical="top"/>
    </xf>
    <xf numFmtId="4" fontId="52" fillId="18" borderId="7" xfId="2" applyNumberFormat="1" applyFont="1" applyFill="1" applyBorder="1">
      <alignment vertical="top"/>
    </xf>
    <xf numFmtId="4" fontId="54" fillId="0" borderId="24" xfId="2" applyNumberFormat="1" applyFont="1" applyBorder="1">
      <alignment vertical="top"/>
    </xf>
    <xf numFmtId="4" fontId="54" fillId="18" borderId="7" xfId="2" applyNumberFormat="1" applyFont="1" applyFill="1" applyBorder="1">
      <alignment vertical="top"/>
    </xf>
    <xf numFmtId="1" fontId="46" fillId="0" borderId="30" xfId="2" applyNumberFormat="1" applyFont="1" applyBorder="1" applyAlignment="1">
      <alignment horizontal="center" vertical="top"/>
    </xf>
    <xf numFmtId="4" fontId="46" fillId="0" borderId="42" xfId="2" applyNumberFormat="1" applyFont="1" applyBorder="1" applyAlignment="1">
      <alignment horizontal="left" vertical="top"/>
    </xf>
    <xf numFmtId="4" fontId="46" fillId="0" borderId="43" xfId="2" applyNumberFormat="1" applyFont="1" applyBorder="1" applyAlignment="1">
      <alignment horizontal="left" vertical="top"/>
    </xf>
    <xf numFmtId="4" fontId="46" fillId="0" borderId="44" xfId="2" applyNumberFormat="1" applyFont="1" applyBorder="1" applyAlignment="1">
      <alignment horizontal="left" vertical="top"/>
    </xf>
    <xf numFmtId="4" fontId="54" fillId="0" borderId="46" xfId="2" applyNumberFormat="1" applyFont="1" applyBorder="1">
      <alignment vertical="top"/>
    </xf>
    <xf numFmtId="1" fontId="46" fillId="0" borderId="41" xfId="2" applyNumberFormat="1" applyFont="1" applyBorder="1" applyAlignment="1">
      <alignment horizontal="right" vertical="top"/>
    </xf>
    <xf numFmtId="0" fontId="21" fillId="0" borderId="0" xfId="2" applyFont="1" applyFill="1">
      <alignment vertical="top"/>
    </xf>
    <xf numFmtId="4" fontId="67" fillId="19" borderId="7" xfId="2" applyNumberFormat="1" applyFont="1" applyFill="1" applyBorder="1">
      <alignment vertical="top"/>
    </xf>
    <xf numFmtId="4" fontId="46" fillId="0" borderId="21" xfId="2" applyNumberFormat="1" applyFont="1" applyFill="1" applyBorder="1" applyAlignment="1">
      <alignment horizontal="left" vertical="top"/>
    </xf>
    <xf numFmtId="4" fontId="46" fillId="0" borderId="22" xfId="2" applyNumberFormat="1" applyFont="1" applyFill="1" applyBorder="1" applyAlignment="1">
      <alignment horizontal="left" vertical="top"/>
    </xf>
    <xf numFmtId="4" fontId="46" fillId="0" borderId="26" xfId="2" applyNumberFormat="1" applyFont="1" applyFill="1" applyBorder="1" applyAlignment="1">
      <alignment horizontal="left" vertical="top"/>
    </xf>
    <xf numFmtId="0" fontId="52" fillId="0" borderId="0" xfId="2" applyFont="1" applyFill="1">
      <alignment vertical="top"/>
    </xf>
    <xf numFmtId="4" fontId="54" fillId="19" borderId="7" xfId="2" applyNumberFormat="1" applyFont="1" applyFill="1" applyBorder="1">
      <alignment vertical="top"/>
    </xf>
    <xf numFmtId="4" fontId="52" fillId="0" borderId="19" xfId="2" applyNumberFormat="1" applyFont="1" applyBorder="1">
      <alignment vertical="top"/>
    </xf>
    <xf numFmtId="4" fontId="91" fillId="0" borderId="40" xfId="2" applyNumberFormat="1" applyFont="1" applyBorder="1">
      <alignment vertical="top"/>
    </xf>
    <xf numFmtId="0" fontId="54" fillId="0" borderId="7" xfId="2" applyFont="1" applyBorder="1">
      <alignment vertical="top"/>
    </xf>
    <xf numFmtId="0" fontId="52" fillId="28" borderId="0" xfId="2" applyFont="1" applyFill="1">
      <alignment vertical="top"/>
    </xf>
    <xf numFmtId="0" fontId="54" fillId="28" borderId="0" xfId="2" applyFont="1" applyFill="1">
      <alignment vertical="top"/>
    </xf>
    <xf numFmtId="0" fontId="54" fillId="0" borderId="37" xfId="2" applyFont="1" applyBorder="1">
      <alignment vertical="top"/>
    </xf>
    <xf numFmtId="1" fontId="46" fillId="0" borderId="30" xfId="2" applyNumberFormat="1" applyFont="1" applyFill="1" applyBorder="1" applyAlignment="1">
      <alignment horizontal="center" vertical="top"/>
    </xf>
    <xf numFmtId="4" fontId="92" fillId="0" borderId="31" xfId="2" applyNumberFormat="1" applyFont="1" applyBorder="1" applyAlignment="1">
      <alignment horizontal="left" vertical="top"/>
    </xf>
    <xf numFmtId="4" fontId="92" fillId="0" borderId="32" xfId="2" applyNumberFormat="1" applyFont="1" applyBorder="1" applyAlignment="1">
      <alignment horizontal="left" vertical="top"/>
    </xf>
    <xf numFmtId="4" fontId="92" fillId="0" borderId="33" xfId="2" applyNumberFormat="1" applyFont="1" applyBorder="1" applyAlignment="1">
      <alignment horizontal="left" vertical="top"/>
    </xf>
    <xf numFmtId="4" fontId="93" fillId="0" borderId="24" xfId="2" applyNumberFormat="1" applyFont="1" applyBorder="1">
      <alignment vertical="top"/>
    </xf>
    <xf numFmtId="4" fontId="93" fillId="0" borderId="31" xfId="2" applyNumberFormat="1" applyFont="1" applyBorder="1">
      <alignment vertical="top"/>
    </xf>
    <xf numFmtId="4" fontId="46" fillId="0" borderId="24" xfId="2" applyNumberFormat="1" applyFont="1" applyBorder="1" applyAlignment="1">
      <alignment horizontal="left" vertical="top" wrapText="1"/>
    </xf>
    <xf numFmtId="4" fontId="46" fillId="0" borderId="24" xfId="2" applyNumberFormat="1" applyFont="1" applyFill="1" applyBorder="1" applyAlignment="1">
      <alignment horizontal="left" vertical="top" wrapText="1"/>
    </xf>
    <xf numFmtId="4" fontId="46" fillId="0" borderId="31" xfId="2" applyNumberFormat="1" applyFont="1" applyBorder="1" applyAlignment="1">
      <alignment horizontal="left" vertical="top"/>
    </xf>
    <xf numFmtId="4" fontId="46" fillId="0" borderId="32" xfId="2" applyNumberFormat="1" applyFont="1" applyBorder="1" applyAlignment="1">
      <alignment horizontal="left" vertical="top"/>
    </xf>
    <xf numFmtId="4" fontId="46" fillId="0" borderId="33" xfId="2" applyNumberFormat="1" applyFont="1" applyBorder="1" applyAlignment="1">
      <alignment horizontal="left" vertical="top"/>
    </xf>
    <xf numFmtId="4" fontId="46" fillId="0" borderId="19" xfId="2" applyNumberFormat="1" applyFont="1" applyBorder="1" applyAlignment="1">
      <alignment horizontal="left" vertical="top" wrapText="1"/>
    </xf>
    <xf numFmtId="0" fontId="94" fillId="2" borderId="1" xfId="2" applyFont="1" applyFill="1" applyBorder="1" applyAlignment="1">
      <alignment vertical="top"/>
    </xf>
    <xf numFmtId="0" fontId="94" fillId="2" borderId="1" xfId="2" applyFont="1" applyFill="1" applyBorder="1" applyAlignment="1">
      <alignment horizontal="left" vertical="top"/>
    </xf>
    <xf numFmtId="0" fontId="95" fillId="3" borderId="2" xfId="2" applyFont="1" applyFill="1" applyBorder="1" applyAlignment="1">
      <alignment horizontal="center" vertical="top" wrapText="1" readingOrder="1"/>
    </xf>
    <xf numFmtId="0" fontId="96" fillId="3" borderId="3" xfId="2" applyFont="1" applyFill="1" applyBorder="1" applyAlignment="1">
      <alignment horizontal="center" vertical="top" wrapText="1" readingOrder="1"/>
    </xf>
    <xf numFmtId="0" fontId="97" fillId="3" borderId="3" xfId="2" applyFont="1" applyFill="1" applyBorder="1" applyAlignment="1">
      <alignment horizontal="center" vertical="top" readingOrder="1"/>
    </xf>
    <xf numFmtId="0" fontId="98" fillId="3" borderId="3" xfId="2" applyFont="1" applyFill="1" applyBorder="1" applyAlignment="1">
      <alignment horizontal="center" vertical="top" readingOrder="1"/>
    </xf>
    <xf numFmtId="0" fontId="97" fillId="3" borderId="4" xfId="2" applyFont="1" applyFill="1" applyBorder="1" applyAlignment="1">
      <alignment horizontal="center" vertical="top" readingOrder="1"/>
    </xf>
    <xf numFmtId="0" fontId="97" fillId="3" borderId="5" xfId="2" applyFont="1" applyFill="1" applyBorder="1" applyAlignment="1">
      <alignment horizontal="center" vertical="top" readingOrder="1"/>
    </xf>
    <xf numFmtId="0" fontId="21" fillId="0" borderId="6" xfId="2" applyFont="1" applyBorder="1" applyAlignment="1">
      <alignment horizontal="center" vertical="top"/>
    </xf>
    <xf numFmtId="0" fontId="21" fillId="0" borderId="7" xfId="2" applyFont="1" applyBorder="1">
      <alignment vertical="top"/>
    </xf>
    <xf numFmtId="0" fontId="21" fillId="0" borderId="21" xfId="2" applyFont="1" applyBorder="1">
      <alignment vertical="top"/>
    </xf>
    <xf numFmtId="0" fontId="21" fillId="0" borderId="8" xfId="2" applyFont="1" applyBorder="1">
      <alignment vertical="top"/>
    </xf>
    <xf numFmtId="4" fontId="96" fillId="4" borderId="9" xfId="2" applyNumberFormat="1" applyFont="1" applyFill="1" applyBorder="1" applyAlignment="1">
      <alignment horizontal="center" vertical="top"/>
    </xf>
    <xf numFmtId="4" fontId="96" fillId="4" borderId="13" xfId="2" applyNumberFormat="1" applyFont="1" applyFill="1" applyBorder="1" applyAlignment="1">
      <alignment horizontal="left" vertical="top" wrapText="1"/>
    </xf>
    <xf numFmtId="4" fontId="99" fillId="4" borderId="13" xfId="2" applyNumberFormat="1" applyFont="1" applyFill="1" applyBorder="1">
      <alignment vertical="top"/>
    </xf>
    <xf numFmtId="4" fontId="100" fillId="4" borderId="13" xfId="2" applyNumberFormat="1" applyFont="1" applyFill="1" applyBorder="1">
      <alignment vertical="top"/>
    </xf>
    <xf numFmtId="4" fontId="99" fillId="4" borderId="10" xfId="2" applyNumberFormat="1" applyFont="1" applyFill="1" applyBorder="1">
      <alignment vertical="top"/>
    </xf>
    <xf numFmtId="4" fontId="99" fillId="4" borderId="15" xfId="2" applyNumberFormat="1" applyFont="1" applyFill="1" applyBorder="1">
      <alignment vertical="top"/>
    </xf>
    <xf numFmtId="4" fontId="101" fillId="6" borderId="9" xfId="2" applyNumberFormat="1" applyFont="1" applyFill="1" applyBorder="1" applyAlignment="1">
      <alignment horizontal="center" vertical="top"/>
    </xf>
    <xf numFmtId="4" fontId="102" fillId="6" borderId="10" xfId="2" applyNumberFormat="1" applyFont="1" applyFill="1" applyBorder="1" applyAlignment="1">
      <alignment horizontal="left" vertical="top"/>
    </xf>
    <xf numFmtId="4" fontId="102" fillId="6" borderId="11" xfId="2" applyNumberFormat="1" applyFont="1" applyFill="1" applyBorder="1" applyAlignment="1">
      <alignment horizontal="left" vertical="top"/>
    </xf>
    <xf numFmtId="4" fontId="74" fillId="6" borderId="13" xfId="2" applyNumberFormat="1" applyFont="1" applyFill="1" applyBorder="1" applyAlignment="1">
      <alignment vertical="top"/>
    </xf>
    <xf numFmtId="4" fontId="67" fillId="6" borderId="13" xfId="2" applyNumberFormat="1" applyFont="1" applyFill="1" applyBorder="1" applyAlignment="1">
      <alignment vertical="top"/>
    </xf>
    <xf numFmtId="4" fontId="74" fillId="6" borderId="15" xfId="2" applyNumberFormat="1" applyFont="1" applyFill="1" applyBorder="1" applyAlignment="1">
      <alignment vertical="top"/>
    </xf>
    <xf numFmtId="4" fontId="103" fillId="0" borderId="16" xfId="2" applyNumberFormat="1" applyFont="1" applyBorder="1" applyAlignment="1">
      <alignment horizontal="right" vertical="top"/>
    </xf>
    <xf numFmtId="4" fontId="20" fillId="8" borderId="17" xfId="2" applyNumberFormat="1" applyFont="1" applyFill="1" applyBorder="1" applyAlignment="1">
      <alignment vertical="top"/>
    </xf>
    <xf numFmtId="4" fontId="21" fillId="8" borderId="18" xfId="2" applyNumberFormat="1" applyFont="1" applyFill="1" applyBorder="1" applyAlignment="1">
      <alignment vertical="top"/>
    </xf>
    <xf numFmtId="4" fontId="21" fillId="0" borderId="19" xfId="2" applyNumberFormat="1" applyFont="1" applyFill="1" applyBorder="1">
      <alignment vertical="top"/>
    </xf>
    <xf numFmtId="4" fontId="54" fillId="0" borderId="19" xfId="2" applyNumberFormat="1" applyFont="1" applyFill="1" applyBorder="1">
      <alignment vertical="top"/>
    </xf>
    <xf numFmtId="4" fontId="104" fillId="0" borderId="20" xfId="2" applyNumberFormat="1" applyFont="1" applyFill="1" applyBorder="1">
      <alignment vertical="top"/>
    </xf>
    <xf numFmtId="4" fontId="103" fillId="0" borderId="6" xfId="2" applyNumberFormat="1" applyFont="1" applyBorder="1" applyAlignment="1">
      <alignment horizontal="right" vertical="top"/>
    </xf>
    <xf numFmtId="4" fontId="46" fillId="0" borderId="21" xfId="2" applyNumberFormat="1" applyFont="1" applyBorder="1" applyAlignment="1">
      <alignment vertical="top"/>
    </xf>
    <xf numFmtId="4" fontId="46" fillId="0" borderId="22" xfId="2" applyNumberFormat="1" applyFont="1" applyBorder="1" applyAlignment="1">
      <alignment vertical="top"/>
    </xf>
    <xf numFmtId="4" fontId="105" fillId="0" borderId="23" xfId="2" applyNumberFormat="1" applyFont="1" applyFill="1" applyBorder="1">
      <alignment vertical="top"/>
    </xf>
    <xf numFmtId="4" fontId="106" fillId="0" borderId="7" xfId="2" applyNumberFormat="1" applyFont="1" applyFill="1" applyBorder="1">
      <alignment vertical="top"/>
    </xf>
    <xf numFmtId="4" fontId="22" fillId="0" borderId="7" xfId="2" applyNumberFormat="1" applyFont="1" applyFill="1" applyBorder="1">
      <alignment vertical="top"/>
    </xf>
    <xf numFmtId="4" fontId="23" fillId="0" borderId="7" xfId="2" applyNumberFormat="1" applyFont="1" applyFill="1" applyBorder="1">
      <alignment vertical="top"/>
    </xf>
    <xf numFmtId="4" fontId="22" fillId="0" borderId="24" xfId="2" applyNumberFormat="1" applyFont="1" applyFill="1" applyBorder="1">
      <alignment vertical="top"/>
    </xf>
    <xf numFmtId="4" fontId="22" fillId="0" borderId="21" xfId="2" applyNumberFormat="1" applyFont="1" applyFill="1" applyBorder="1">
      <alignment vertical="top"/>
    </xf>
    <xf numFmtId="4" fontId="74" fillId="6" borderId="10" xfId="2" applyNumberFormat="1" applyFont="1" applyFill="1" applyBorder="1" applyAlignment="1">
      <alignment vertical="top"/>
    </xf>
    <xf numFmtId="4" fontId="92" fillId="8" borderId="17" xfId="2" applyNumberFormat="1" applyFont="1" applyFill="1" applyBorder="1" applyAlignment="1">
      <alignment vertical="top"/>
    </xf>
    <xf numFmtId="4" fontId="92" fillId="8" borderId="18" xfId="2" applyNumberFormat="1" applyFont="1" applyFill="1" applyBorder="1" applyAlignment="1">
      <alignment vertical="top"/>
    </xf>
    <xf numFmtId="4" fontId="93" fillId="0" borderId="19" xfId="2" applyNumberFormat="1" applyFont="1" applyBorder="1">
      <alignment vertical="top"/>
    </xf>
    <xf numFmtId="4" fontId="93" fillId="0" borderId="0" xfId="2" applyNumberFormat="1" applyFont="1" applyBorder="1">
      <alignment vertical="top"/>
    </xf>
    <xf numFmtId="4" fontId="93" fillId="0" borderId="17" xfId="2" applyNumberFormat="1" applyFont="1" applyBorder="1">
      <alignment vertical="top"/>
    </xf>
    <xf numFmtId="4" fontId="107" fillId="0" borderId="20" xfId="2" applyNumberFormat="1" applyFont="1" applyFill="1" applyBorder="1">
      <alignment vertical="top"/>
    </xf>
    <xf numFmtId="4" fontId="103" fillId="0" borderId="30" xfId="2" applyNumberFormat="1" applyFont="1" applyBorder="1" applyAlignment="1">
      <alignment horizontal="right" vertical="top"/>
    </xf>
    <xf numFmtId="4" fontId="46" fillId="8" borderId="31" xfId="2" applyNumberFormat="1" applyFont="1" applyFill="1" applyBorder="1" applyAlignment="1">
      <alignment vertical="top"/>
    </xf>
    <xf numFmtId="4" fontId="46" fillId="8" borderId="32" xfId="2" applyNumberFormat="1" applyFont="1" applyFill="1" applyBorder="1" applyAlignment="1">
      <alignment vertical="top"/>
    </xf>
    <xf numFmtId="4" fontId="46" fillId="8" borderId="33" xfId="2" applyNumberFormat="1" applyFont="1" applyFill="1" applyBorder="1" applyAlignment="1">
      <alignment vertical="top"/>
    </xf>
    <xf numFmtId="4" fontId="52" fillId="0" borderId="24" xfId="2" applyNumberFormat="1" applyFont="1" applyBorder="1">
      <alignment vertical="top"/>
    </xf>
    <xf numFmtId="4" fontId="85" fillId="0" borderId="20" xfId="2" applyNumberFormat="1" applyFont="1" applyFill="1" applyBorder="1">
      <alignment vertical="top"/>
    </xf>
    <xf numFmtId="4" fontId="102" fillId="6" borderId="13" xfId="2" applyNumberFormat="1" applyFont="1" applyFill="1" applyBorder="1" applyAlignment="1">
      <alignment horizontal="left" vertical="top"/>
    </xf>
    <xf numFmtId="4" fontId="46" fillId="0" borderId="27" xfId="2" applyNumberFormat="1" applyFont="1" applyBorder="1" applyAlignment="1">
      <alignment vertical="top"/>
    </xf>
    <xf numFmtId="4" fontId="46" fillId="0" borderId="0" xfId="2" applyNumberFormat="1" applyFont="1" applyBorder="1" applyAlignment="1">
      <alignment vertical="top"/>
    </xf>
    <xf numFmtId="4" fontId="105" fillId="0" borderId="19" xfId="2" applyNumberFormat="1" applyFont="1" applyBorder="1">
      <alignment vertical="top"/>
    </xf>
    <xf numFmtId="4" fontId="106" fillId="0" borderId="19" xfId="2" applyNumberFormat="1" applyFont="1" applyBorder="1">
      <alignment vertical="top"/>
    </xf>
    <xf numFmtId="4" fontId="105" fillId="0" borderId="17" xfId="2" applyNumberFormat="1" applyFont="1" applyBorder="1">
      <alignment vertical="top"/>
    </xf>
    <xf numFmtId="4" fontId="46" fillId="0" borderId="31" xfId="2" applyNumberFormat="1" applyFont="1" applyBorder="1" applyAlignment="1">
      <alignment vertical="top"/>
    </xf>
    <xf numFmtId="4" fontId="46" fillId="0" borderId="32" xfId="2" applyNumberFormat="1" applyFont="1" applyBorder="1" applyAlignment="1">
      <alignment vertical="top"/>
    </xf>
    <xf numFmtId="4" fontId="106" fillId="0" borderId="24" xfId="2" applyNumberFormat="1" applyFont="1" applyBorder="1">
      <alignment vertical="top"/>
    </xf>
    <xf numFmtId="4" fontId="105" fillId="0" borderId="24" xfId="2" applyNumberFormat="1" applyFont="1" applyBorder="1">
      <alignment vertical="top"/>
    </xf>
    <xf numFmtId="4" fontId="105" fillId="0" borderId="31" xfId="2" applyNumberFormat="1" applyFont="1" applyBorder="1">
      <alignment vertical="top"/>
    </xf>
    <xf numFmtId="3" fontId="103" fillId="0" borderId="30" xfId="2" applyNumberFormat="1" applyFont="1" applyBorder="1" applyAlignment="1">
      <alignment horizontal="right" vertical="top"/>
    </xf>
    <xf numFmtId="4" fontId="74" fillId="10" borderId="10" xfId="2" applyNumberFormat="1" applyFont="1" applyFill="1" applyBorder="1" applyAlignment="1">
      <alignment vertical="top"/>
    </xf>
    <xf numFmtId="4" fontId="67" fillId="6" borderId="15" xfId="2" applyNumberFormat="1" applyFont="1" applyFill="1" applyBorder="1" applyAlignment="1">
      <alignment vertical="top"/>
    </xf>
    <xf numFmtId="4" fontId="74" fillId="6" borderId="12" xfId="2" applyNumberFormat="1" applyFont="1" applyFill="1" applyBorder="1" applyAlignment="1">
      <alignment vertical="top"/>
    </xf>
    <xf numFmtId="4" fontId="74" fillId="11" borderId="15" xfId="2" applyNumberFormat="1" applyFont="1" applyFill="1" applyBorder="1">
      <alignment vertical="top"/>
    </xf>
    <xf numFmtId="4" fontId="101" fillId="12" borderId="36" xfId="2" applyNumberFormat="1" applyFont="1" applyFill="1" applyBorder="1" applyAlignment="1">
      <alignment horizontal="center" vertical="top"/>
    </xf>
    <xf numFmtId="4" fontId="101" fillId="12" borderId="11" xfId="2" applyNumberFormat="1" applyFont="1" applyFill="1" applyBorder="1" applyAlignment="1">
      <alignment horizontal="center" vertical="top"/>
    </xf>
    <xf numFmtId="4" fontId="101" fillId="12" borderId="12" xfId="2" applyNumberFormat="1" applyFont="1" applyFill="1" applyBorder="1" applyAlignment="1">
      <alignment horizontal="center" vertical="top"/>
    </xf>
    <xf numFmtId="4" fontId="74" fillId="12" borderId="13" xfId="2" applyNumberFormat="1" applyFont="1" applyFill="1" applyBorder="1" applyAlignment="1">
      <alignment vertical="top"/>
    </xf>
    <xf numFmtId="4" fontId="74" fillId="12" borderId="10" xfId="2" applyNumberFormat="1" applyFont="1" applyFill="1" applyBorder="1" applyAlignment="1">
      <alignment vertical="top"/>
    </xf>
    <xf numFmtId="4" fontId="74" fillId="13" borderId="15" xfId="2" applyNumberFormat="1" applyFont="1" applyFill="1" applyBorder="1">
      <alignment vertical="top"/>
    </xf>
    <xf numFmtId="4" fontId="96" fillId="14" borderId="9" xfId="2" applyNumberFormat="1" applyFont="1" applyFill="1" applyBorder="1" applyAlignment="1">
      <alignment horizontal="center" vertical="top"/>
    </xf>
    <xf numFmtId="4" fontId="96" fillId="14" borderId="13" xfId="2" applyNumberFormat="1" applyFont="1" applyFill="1" applyBorder="1" applyAlignment="1">
      <alignment horizontal="left" vertical="top" wrapText="1"/>
    </xf>
    <xf numFmtId="4" fontId="99" fillId="14" borderId="13" xfId="2" applyNumberFormat="1" applyFont="1" applyFill="1" applyBorder="1">
      <alignment vertical="top"/>
    </xf>
    <xf numFmtId="4" fontId="100" fillId="14" borderId="13" xfId="2" applyNumberFormat="1" applyFont="1" applyFill="1" applyBorder="1">
      <alignment vertical="top"/>
    </xf>
    <xf numFmtId="4" fontId="99" fillId="14" borderId="10" xfId="2" applyNumberFormat="1" applyFont="1" applyFill="1" applyBorder="1">
      <alignment vertical="top"/>
    </xf>
    <xf numFmtId="4" fontId="99" fillId="14" borderId="15" xfId="2" applyNumberFormat="1" applyFont="1" applyFill="1" applyBorder="1">
      <alignment vertical="top"/>
    </xf>
    <xf numFmtId="4" fontId="102" fillId="6" borderId="9" xfId="2" applyNumberFormat="1" applyFont="1" applyFill="1" applyBorder="1" applyAlignment="1">
      <alignment horizontal="center" vertical="top"/>
    </xf>
    <xf numFmtId="4" fontId="108" fillId="6" borderId="13" xfId="2" applyNumberFormat="1" applyFont="1" applyFill="1" applyBorder="1" applyAlignment="1">
      <alignment horizontal="left" vertical="top" wrapText="1"/>
    </xf>
    <xf numFmtId="4" fontId="74" fillId="6" borderId="58" xfId="2" applyNumberFormat="1" applyFont="1" applyFill="1" applyBorder="1" applyAlignment="1">
      <alignment vertical="top"/>
    </xf>
    <xf numFmtId="4" fontId="103" fillId="0" borderId="34" xfId="2" applyNumberFormat="1" applyFont="1" applyBorder="1" applyAlignment="1">
      <alignment horizontal="right" vertical="top"/>
    </xf>
    <xf numFmtId="4" fontId="92" fillId="8" borderId="4" xfId="2" applyNumberFormat="1" applyFont="1" applyFill="1" applyBorder="1" applyAlignment="1">
      <alignment horizontal="left" vertical="top"/>
    </xf>
    <xf numFmtId="4" fontId="93" fillId="8" borderId="59" xfId="2" applyNumberFormat="1" applyFont="1" applyFill="1" applyBorder="1">
      <alignment vertical="top"/>
    </xf>
    <xf numFmtId="4" fontId="93" fillId="8" borderId="60" xfId="2" applyNumberFormat="1" applyFont="1" applyFill="1" applyBorder="1" applyAlignment="1">
      <alignment vertical="top"/>
    </xf>
    <xf numFmtId="4" fontId="93" fillId="0" borderId="19" xfId="2" applyNumberFormat="1" applyFont="1" applyFill="1" applyBorder="1">
      <alignment vertical="top"/>
    </xf>
    <xf numFmtId="4" fontId="93" fillId="0" borderId="3" xfId="2" applyNumberFormat="1" applyFont="1" applyFill="1" applyBorder="1">
      <alignment vertical="top"/>
    </xf>
    <xf numFmtId="4" fontId="93" fillId="0" borderId="3" xfId="2" applyNumberFormat="1" applyFont="1" applyBorder="1">
      <alignment vertical="top"/>
    </xf>
    <xf numFmtId="4" fontId="93" fillId="0" borderId="4" xfId="2" applyNumberFormat="1" applyFont="1" applyBorder="1">
      <alignment vertical="top"/>
    </xf>
    <xf numFmtId="4" fontId="107" fillId="0" borderId="5" xfId="2" applyNumberFormat="1" applyFont="1" applyFill="1" applyBorder="1">
      <alignment vertical="top"/>
    </xf>
    <xf numFmtId="4" fontId="103" fillId="0" borderId="39" xfId="2" applyNumberFormat="1" applyFont="1" applyBorder="1" applyAlignment="1">
      <alignment horizontal="right" vertical="top"/>
    </xf>
    <xf numFmtId="4" fontId="46" fillId="0" borderId="17" xfId="2" applyNumberFormat="1" applyFont="1" applyBorder="1" applyAlignment="1">
      <alignment vertical="top"/>
    </xf>
    <xf numFmtId="4" fontId="21" fillId="0" borderId="18" xfId="2" applyNumberFormat="1" applyFont="1" applyBorder="1">
      <alignment vertical="top"/>
    </xf>
    <xf numFmtId="4" fontId="46" fillId="0" borderId="35" xfId="2" applyNumberFormat="1" applyFont="1" applyBorder="1" applyAlignment="1">
      <alignment vertical="top"/>
    </xf>
    <xf numFmtId="4" fontId="105" fillId="0" borderId="35" xfId="2" applyNumberFormat="1" applyFont="1" applyFill="1" applyBorder="1" applyAlignment="1">
      <alignment vertical="top"/>
    </xf>
    <xf numFmtId="4" fontId="105" fillId="0" borderId="19" xfId="2" applyNumberFormat="1" applyFont="1" applyFill="1" applyBorder="1">
      <alignment vertical="top"/>
    </xf>
    <xf numFmtId="4" fontId="106" fillId="0" borderId="19" xfId="2" applyNumberFormat="1" applyFont="1" applyFill="1" applyBorder="1">
      <alignment vertical="top"/>
    </xf>
    <xf numFmtId="4" fontId="103" fillId="0" borderId="25" xfId="2" applyNumberFormat="1" applyFont="1" applyBorder="1" applyAlignment="1">
      <alignment horizontal="right" vertical="top"/>
    </xf>
    <xf numFmtId="4" fontId="21" fillId="0" borderId="22" xfId="2" applyNumberFormat="1" applyFont="1" applyBorder="1">
      <alignment vertical="top"/>
    </xf>
    <xf numFmtId="4" fontId="46" fillId="0" borderId="26" xfId="2" applyNumberFormat="1" applyFont="1" applyBorder="1" applyAlignment="1">
      <alignment vertical="top"/>
    </xf>
    <xf numFmtId="4" fontId="106" fillId="0" borderId="7" xfId="2" applyNumberFormat="1" applyFont="1" applyBorder="1">
      <alignment vertical="top"/>
    </xf>
    <xf numFmtId="4" fontId="105" fillId="0" borderId="21" xfId="2" applyNumberFormat="1" applyFont="1" applyBorder="1">
      <alignment vertical="top"/>
    </xf>
    <xf numFmtId="4" fontId="46" fillId="21" borderId="4" xfId="2" applyNumberFormat="1" applyFont="1" applyFill="1" applyBorder="1" applyAlignment="1">
      <alignment horizontal="left" vertical="top"/>
    </xf>
    <xf numFmtId="4" fontId="21" fillId="21" borderId="59" xfId="2" applyNumberFormat="1" applyFont="1" applyFill="1" applyBorder="1">
      <alignment vertical="top"/>
    </xf>
    <xf numFmtId="4" fontId="46" fillId="21" borderId="60" xfId="2" applyNumberFormat="1" applyFont="1" applyFill="1" applyBorder="1" applyAlignment="1">
      <alignment horizontal="left" vertical="top"/>
    </xf>
    <xf numFmtId="4" fontId="21" fillId="27" borderId="19" xfId="2" applyNumberFormat="1" applyFont="1" applyFill="1" applyBorder="1">
      <alignment vertical="top"/>
    </xf>
    <xf numFmtId="4" fontId="54" fillId="27" borderId="19" xfId="2" applyNumberFormat="1" applyFont="1" applyFill="1" applyBorder="1">
      <alignment vertical="top"/>
    </xf>
    <xf numFmtId="4" fontId="21" fillId="21" borderId="19" xfId="2" applyNumberFormat="1" applyFont="1" applyFill="1" applyBorder="1">
      <alignment vertical="top"/>
    </xf>
    <xf numFmtId="4" fontId="21" fillId="21" borderId="17" xfId="2" applyNumberFormat="1" applyFont="1" applyFill="1" applyBorder="1">
      <alignment vertical="top"/>
    </xf>
    <xf numFmtId="4" fontId="104" fillId="21" borderId="20" xfId="2" applyNumberFormat="1" applyFont="1" applyFill="1" applyBorder="1">
      <alignment vertical="top"/>
    </xf>
    <xf numFmtId="4" fontId="46" fillId="21" borderId="27" xfId="2" applyNumberFormat="1" applyFont="1" applyFill="1" applyBorder="1" applyAlignment="1">
      <alignment horizontal="left" vertical="top"/>
    </xf>
    <xf numFmtId="4" fontId="46" fillId="21" borderId="0" xfId="2" applyNumberFormat="1" applyFont="1" applyFill="1" applyBorder="1" applyAlignment="1">
      <alignment horizontal="left" vertical="top"/>
    </xf>
    <xf numFmtId="4" fontId="46" fillId="21" borderId="29" xfId="2" applyNumberFormat="1" applyFont="1" applyFill="1" applyBorder="1" applyAlignment="1">
      <alignment horizontal="left" vertical="top"/>
    </xf>
    <xf numFmtId="4" fontId="104" fillId="27" borderId="20" xfId="2" applyNumberFormat="1" applyFont="1" applyFill="1" applyBorder="1">
      <alignment vertical="top"/>
    </xf>
    <xf numFmtId="4" fontId="107" fillId="0" borderId="40" xfId="2" applyNumberFormat="1" applyFont="1" applyBorder="1">
      <alignment vertical="top"/>
    </xf>
    <xf numFmtId="4" fontId="21" fillId="0" borderId="45" xfId="2" applyNumberFormat="1" applyFont="1" applyBorder="1">
      <alignment vertical="top"/>
    </xf>
    <xf numFmtId="4" fontId="54" fillId="0" borderId="45" xfId="2" applyNumberFormat="1" applyFont="1" applyBorder="1">
      <alignment vertical="top"/>
    </xf>
    <xf numFmtId="4" fontId="21" fillId="0" borderId="46" xfId="2" applyNumberFormat="1" applyFont="1" applyBorder="1">
      <alignment vertical="top"/>
    </xf>
    <xf numFmtId="4" fontId="21" fillId="0" borderId="42" xfId="2" applyNumberFormat="1" applyFont="1" applyBorder="1">
      <alignment vertical="top"/>
    </xf>
    <xf numFmtId="4" fontId="25" fillId="0" borderId="47" xfId="2" applyNumberFormat="1" applyFont="1" applyBorder="1">
      <alignment vertical="top"/>
    </xf>
    <xf numFmtId="4" fontId="46" fillId="21" borderId="31" xfId="2" applyNumberFormat="1" applyFont="1" applyFill="1" applyBorder="1" applyAlignment="1">
      <alignment horizontal="left" vertical="top"/>
    </xf>
    <xf numFmtId="4" fontId="46" fillId="21" borderId="32" xfId="2" applyNumberFormat="1" applyFont="1" applyFill="1" applyBorder="1" applyAlignment="1">
      <alignment horizontal="left" vertical="top"/>
    </xf>
    <xf numFmtId="4" fontId="46" fillId="21" borderId="33" xfId="2" applyNumberFormat="1" applyFont="1" applyFill="1" applyBorder="1" applyAlignment="1">
      <alignment horizontal="left" vertical="top"/>
    </xf>
    <xf numFmtId="4" fontId="54" fillId="21" borderId="24" xfId="2" applyNumberFormat="1" applyFont="1" applyFill="1" applyBorder="1">
      <alignment vertical="top"/>
    </xf>
    <xf numFmtId="4" fontId="21" fillId="21" borderId="24" xfId="2" applyNumberFormat="1" applyFont="1" applyFill="1" applyBorder="1">
      <alignment vertical="top"/>
    </xf>
    <xf numFmtId="4" fontId="21" fillId="21" borderId="31" xfId="2" applyNumberFormat="1" applyFont="1" applyFill="1" applyBorder="1">
      <alignment vertical="top"/>
    </xf>
    <xf numFmtId="4" fontId="104" fillId="21" borderId="40" xfId="2" applyNumberFormat="1" applyFont="1" applyFill="1" applyBorder="1">
      <alignment vertical="top"/>
    </xf>
    <xf numFmtId="3" fontId="103" fillId="0" borderId="34" xfId="2" applyNumberFormat="1" applyFont="1" applyFill="1" applyBorder="1" applyAlignment="1">
      <alignment horizontal="right" vertical="top"/>
    </xf>
    <xf numFmtId="4" fontId="46" fillId="0" borderId="17" xfId="2" applyNumberFormat="1" applyFont="1" applyFill="1" applyBorder="1" applyAlignment="1">
      <alignment horizontal="left" vertical="top"/>
    </xf>
    <xf numFmtId="4" fontId="46" fillId="0" borderId="18" xfId="2" applyNumberFormat="1" applyFont="1" applyFill="1" applyBorder="1" applyAlignment="1">
      <alignment horizontal="left" vertical="top"/>
    </xf>
    <xf numFmtId="4" fontId="46" fillId="0" borderId="35" xfId="2" applyNumberFormat="1" applyFont="1" applyFill="1" applyBorder="1" applyAlignment="1">
      <alignment horizontal="left" vertical="top"/>
    </xf>
    <xf numFmtId="4" fontId="54" fillId="0" borderId="23" xfId="2" applyNumberFormat="1" applyFont="1" applyFill="1" applyBorder="1">
      <alignment vertical="top"/>
    </xf>
    <xf numFmtId="4" fontId="21" fillId="0" borderId="23" xfId="2" applyNumberFormat="1" applyFont="1" applyFill="1" applyBorder="1">
      <alignment vertical="top"/>
    </xf>
    <xf numFmtId="4" fontId="21" fillId="0" borderId="27" xfId="2" applyNumberFormat="1" applyFont="1" applyFill="1" applyBorder="1">
      <alignment vertical="top"/>
    </xf>
    <xf numFmtId="3" fontId="103" fillId="0" borderId="25" xfId="2" applyNumberFormat="1" applyFont="1" applyBorder="1" applyAlignment="1">
      <alignment horizontal="right" vertical="top"/>
    </xf>
    <xf numFmtId="4" fontId="46" fillId="21" borderId="48" xfId="2" applyNumberFormat="1" applyFont="1" applyFill="1" applyBorder="1" applyAlignment="1">
      <alignment horizontal="left" vertical="top"/>
    </xf>
    <xf numFmtId="4" fontId="46" fillId="21" borderId="49" xfId="2" applyNumberFormat="1" applyFont="1" applyFill="1" applyBorder="1" applyAlignment="1">
      <alignment horizontal="left" vertical="top"/>
    </xf>
    <xf numFmtId="4" fontId="46" fillId="21" borderId="50" xfId="2" applyNumberFormat="1" applyFont="1" applyFill="1" applyBorder="1" applyAlignment="1">
      <alignment horizontal="left" vertical="top"/>
    </xf>
    <xf numFmtId="4" fontId="54" fillId="21" borderId="7" xfId="2" applyNumberFormat="1" applyFont="1" applyFill="1" applyBorder="1">
      <alignment vertical="top"/>
    </xf>
    <xf numFmtId="4" fontId="21" fillId="21" borderId="7" xfId="2" applyNumberFormat="1" applyFont="1" applyFill="1" applyBorder="1">
      <alignment vertical="top"/>
    </xf>
    <xf numFmtId="4" fontId="21" fillId="21" borderId="21" xfId="2" applyNumberFormat="1" applyFont="1" applyFill="1" applyBorder="1">
      <alignment vertical="top"/>
    </xf>
    <xf numFmtId="4" fontId="104" fillId="21" borderId="8" xfId="2" applyNumberFormat="1" applyFont="1" applyFill="1" applyBorder="1">
      <alignment vertical="top"/>
    </xf>
    <xf numFmtId="4" fontId="108" fillId="6" borderId="10" xfId="2" applyNumberFormat="1" applyFont="1" applyFill="1" applyBorder="1" applyAlignment="1">
      <alignment horizontal="left" vertical="top"/>
    </xf>
    <xf numFmtId="4" fontId="108" fillId="6" borderId="11" xfId="2" applyNumberFormat="1" applyFont="1" applyFill="1" applyBorder="1" applyAlignment="1">
      <alignment horizontal="left" vertical="top"/>
    </xf>
    <xf numFmtId="0" fontId="109" fillId="6" borderId="14" xfId="2" applyFont="1" applyFill="1" applyBorder="1" applyAlignment="1">
      <alignment horizontal="center" vertical="top" wrapText="1"/>
    </xf>
    <xf numFmtId="4" fontId="103" fillId="18" borderId="16" xfId="2" applyNumberFormat="1" applyFont="1" applyFill="1" applyBorder="1" applyAlignment="1">
      <alignment horizontal="right" vertical="top"/>
    </xf>
    <xf numFmtId="4" fontId="46" fillId="18" borderId="27" xfId="2" applyNumberFormat="1" applyFont="1" applyFill="1" applyBorder="1" applyAlignment="1">
      <alignment horizontal="left" vertical="top"/>
    </xf>
    <xf numFmtId="4" fontId="46" fillId="18" borderId="0" xfId="2" applyNumberFormat="1" applyFont="1" applyFill="1" applyBorder="1" applyAlignment="1">
      <alignment horizontal="left" vertical="top"/>
    </xf>
    <xf numFmtId="4" fontId="46" fillId="18" borderId="29" xfId="2" applyNumberFormat="1" applyFont="1" applyFill="1" applyBorder="1" applyAlignment="1">
      <alignment horizontal="left" vertical="top"/>
    </xf>
    <xf numFmtId="4" fontId="21" fillId="18" borderId="24" xfId="2" applyNumberFormat="1" applyFont="1" applyFill="1" applyBorder="1">
      <alignment vertical="top"/>
    </xf>
    <xf numFmtId="4" fontId="54" fillId="18" borderId="24" xfId="2" applyNumberFormat="1" applyFont="1" applyFill="1" applyBorder="1">
      <alignment vertical="top"/>
    </xf>
    <xf numFmtId="4" fontId="21" fillId="18" borderId="31" xfId="2" applyNumberFormat="1" applyFont="1" applyFill="1" applyBorder="1">
      <alignment vertical="top"/>
    </xf>
    <xf numFmtId="4" fontId="104" fillId="18" borderId="40" xfId="2" applyNumberFormat="1" applyFont="1" applyFill="1" applyBorder="1">
      <alignment vertical="top"/>
    </xf>
    <xf numFmtId="4" fontId="103" fillId="18" borderId="6" xfId="2" applyNumberFormat="1" applyFont="1" applyFill="1" applyBorder="1" applyAlignment="1">
      <alignment horizontal="right" vertical="top"/>
    </xf>
    <xf numFmtId="4" fontId="46" fillId="18" borderId="21" xfId="2" applyNumberFormat="1" applyFont="1" applyFill="1" applyBorder="1" applyAlignment="1">
      <alignment horizontal="left" vertical="top"/>
    </xf>
    <xf numFmtId="4" fontId="46" fillId="18" borderId="22" xfId="2" applyNumberFormat="1" applyFont="1" applyFill="1" applyBorder="1" applyAlignment="1">
      <alignment horizontal="left" vertical="top"/>
    </xf>
    <xf numFmtId="4" fontId="46" fillId="18" borderId="26" xfId="2" applyNumberFormat="1" applyFont="1" applyFill="1" applyBorder="1" applyAlignment="1">
      <alignment horizontal="left" vertical="top"/>
    </xf>
    <xf numFmtId="4" fontId="21" fillId="18" borderId="7" xfId="2" applyNumberFormat="1" applyFont="1" applyFill="1" applyBorder="1">
      <alignment vertical="top"/>
    </xf>
    <xf numFmtId="4" fontId="21" fillId="18" borderId="21" xfId="2" applyNumberFormat="1" applyFont="1" applyFill="1" applyBorder="1">
      <alignment vertical="top"/>
    </xf>
    <xf numFmtId="4" fontId="104" fillId="18" borderId="8" xfId="2" applyNumberFormat="1" applyFont="1" applyFill="1" applyBorder="1">
      <alignment vertical="top"/>
    </xf>
    <xf numFmtId="3" fontId="103" fillId="18" borderId="6" xfId="2" applyNumberFormat="1" applyFont="1" applyFill="1" applyBorder="1" applyAlignment="1">
      <alignment horizontal="right" vertical="top"/>
    </xf>
    <xf numFmtId="4" fontId="20" fillId="18" borderId="21" xfId="2" applyNumberFormat="1" applyFont="1" applyFill="1" applyBorder="1" applyAlignment="1">
      <alignment horizontal="left" vertical="top"/>
    </xf>
    <xf numFmtId="4" fontId="20" fillId="18" borderId="22" xfId="2" applyNumberFormat="1" applyFont="1" applyFill="1" applyBorder="1" applyAlignment="1">
      <alignment horizontal="left" vertical="top"/>
    </xf>
    <xf numFmtId="4" fontId="110" fillId="20" borderId="9" xfId="2" applyNumberFormat="1" applyFont="1" applyFill="1" applyBorder="1" applyAlignment="1">
      <alignment horizontal="center" vertical="top"/>
    </xf>
    <xf numFmtId="4" fontId="110" fillId="20" borderId="13" xfId="2" applyNumberFormat="1" applyFont="1" applyFill="1" applyBorder="1" applyAlignment="1">
      <alignment horizontal="left" vertical="top" wrapText="1"/>
    </xf>
    <xf numFmtId="4" fontId="74" fillId="20" borderId="13" xfId="2" applyNumberFormat="1" applyFont="1" applyFill="1" applyBorder="1" applyAlignment="1">
      <alignment vertical="top"/>
    </xf>
    <xf numFmtId="4" fontId="67" fillId="20" borderId="13" xfId="2" applyNumberFormat="1" applyFont="1" applyFill="1" applyBorder="1" applyAlignment="1">
      <alignment vertical="top"/>
    </xf>
    <xf numFmtId="4" fontId="74" fillId="20" borderId="58" xfId="2" applyNumberFormat="1" applyFont="1" applyFill="1" applyBorder="1" applyAlignment="1">
      <alignment vertical="top"/>
    </xf>
    <xf numFmtId="4" fontId="74" fillId="18" borderId="36" xfId="2" applyNumberFormat="1" applyFont="1" applyFill="1" applyBorder="1" applyAlignment="1">
      <alignment horizontal="center" vertical="center"/>
    </xf>
    <xf numFmtId="4" fontId="74" fillId="18" borderId="11" xfId="2" applyNumberFormat="1" applyFont="1" applyFill="1" applyBorder="1" applyAlignment="1">
      <alignment horizontal="center" vertical="center"/>
    </xf>
    <xf numFmtId="4" fontId="74" fillId="18" borderId="13" xfId="2" applyNumberFormat="1" applyFont="1" applyFill="1" applyBorder="1" applyAlignment="1">
      <alignment vertical="center"/>
    </xf>
    <xf numFmtId="4" fontId="67" fillId="18" borderId="13" xfId="2" applyNumberFormat="1" applyFont="1" applyFill="1" applyBorder="1" applyAlignment="1">
      <alignment vertical="center"/>
    </xf>
    <xf numFmtId="4" fontId="74" fillId="18" borderId="10" xfId="2" applyNumberFormat="1" applyFont="1" applyFill="1" applyBorder="1" applyAlignment="1">
      <alignment vertical="center"/>
    </xf>
    <xf numFmtId="164" fontId="74" fillId="18" borderId="15" xfId="2" applyNumberFormat="1" applyFont="1" applyFill="1" applyBorder="1" applyAlignment="1">
      <alignment vertical="center"/>
    </xf>
    <xf numFmtId="0" fontId="97" fillId="4" borderId="19" xfId="2" applyFont="1" applyFill="1" applyBorder="1" applyAlignment="1">
      <alignment horizontal="center" vertical="center" readingOrder="1"/>
    </xf>
    <xf numFmtId="0" fontId="98" fillId="4" borderId="19" xfId="2" applyFont="1" applyFill="1" applyBorder="1" applyAlignment="1">
      <alignment horizontal="center" vertical="center" readingOrder="1"/>
    </xf>
    <xf numFmtId="0" fontId="97" fillId="4" borderId="17" xfId="2" applyFont="1" applyFill="1" applyBorder="1" applyAlignment="1">
      <alignment horizontal="center" vertical="center" readingOrder="1"/>
    </xf>
    <xf numFmtId="0" fontId="21" fillId="0" borderId="37" xfId="2" applyFont="1" applyBorder="1">
      <alignment vertical="top"/>
    </xf>
    <xf numFmtId="0" fontId="21" fillId="0" borderId="25" xfId="2" applyFont="1" applyBorder="1" applyAlignment="1">
      <alignment horizontal="center" vertical="top"/>
    </xf>
    <xf numFmtId="0" fontId="21" fillId="0" borderId="22" xfId="2" applyFont="1" applyBorder="1">
      <alignment vertical="top"/>
    </xf>
    <xf numFmtId="0" fontId="21" fillId="0" borderId="7" xfId="2" applyFont="1" applyBorder="1" applyAlignment="1">
      <alignment vertical="top" wrapText="1"/>
    </xf>
    <xf numFmtId="0" fontId="21" fillId="0" borderId="7" xfId="2" applyFont="1" applyBorder="1" applyAlignment="1">
      <alignment horizontal="center" vertical="center"/>
    </xf>
    <xf numFmtId="164" fontId="38" fillId="0" borderId="61" xfId="2" applyNumberFormat="1" applyFont="1" applyFill="1" applyBorder="1" applyAlignment="1">
      <alignment horizontal="center" vertical="center" readingOrder="1"/>
    </xf>
    <xf numFmtId="164" fontId="111" fillId="0" borderId="61" xfId="2" applyNumberFormat="1" applyFont="1" applyFill="1" applyBorder="1" applyAlignment="1">
      <alignment horizontal="center" vertical="center" readingOrder="1"/>
    </xf>
    <xf numFmtId="164" fontId="67" fillId="0" borderId="61" xfId="2" applyNumberFormat="1" applyFont="1" applyFill="1" applyBorder="1" applyAlignment="1">
      <alignment horizontal="center" vertical="center" readingOrder="1"/>
    </xf>
    <xf numFmtId="164" fontId="67" fillId="0" borderId="62" xfId="2" applyNumberFormat="1" applyFont="1" applyFill="1" applyBorder="1" applyAlignment="1">
      <alignment horizontal="center" vertical="center" readingOrder="1"/>
    </xf>
    <xf numFmtId="164" fontId="67" fillId="0" borderId="10" xfId="2" applyNumberFormat="1" applyFont="1" applyFill="1" applyBorder="1" applyAlignment="1">
      <alignment horizontal="center" vertical="center" readingOrder="1"/>
    </xf>
    <xf numFmtId="164" fontId="67" fillId="0" borderId="13" xfId="2" applyNumberFormat="1" applyFont="1" applyFill="1" applyBorder="1" applyAlignment="1">
      <alignment horizontal="center" vertical="center" readingOrder="1"/>
    </xf>
    <xf numFmtId="0" fontId="74" fillId="25" borderId="36" xfId="2" applyFont="1" applyFill="1" applyBorder="1" applyAlignment="1">
      <alignment horizontal="center"/>
    </xf>
    <xf numFmtId="0" fontId="74" fillId="25" borderId="11" xfId="2" applyFont="1" applyFill="1" applyBorder="1" applyAlignment="1">
      <alignment horizontal="center"/>
    </xf>
    <xf numFmtId="0" fontId="21" fillId="0" borderId="13" xfId="2" applyFont="1" applyBorder="1" applyAlignment="1">
      <alignment vertical="top" wrapText="1"/>
    </xf>
    <xf numFmtId="170" fontId="38" fillId="25" borderId="12" xfId="2" applyNumberFormat="1" applyFont="1" applyFill="1" applyBorder="1" applyAlignment="1">
      <alignment horizontal="center"/>
    </xf>
    <xf numFmtId="170" fontId="74" fillId="25" borderId="13" xfId="2" applyNumberFormat="1" applyFont="1" applyFill="1" applyBorder="1" applyAlignment="1">
      <alignment horizontal="center"/>
    </xf>
    <xf numFmtId="170" fontId="74" fillId="25" borderId="15" xfId="2" applyNumberFormat="1" applyFont="1" applyFill="1" applyBorder="1" applyAlignment="1">
      <alignment horizontal="center"/>
    </xf>
    <xf numFmtId="0" fontId="112" fillId="0" borderId="0" xfId="2" applyFont="1">
      <alignment vertical="top"/>
    </xf>
    <xf numFmtId="0" fontId="113" fillId="0" borderId="0" xfId="0" applyFont="1"/>
    <xf numFmtId="0" fontId="21" fillId="0" borderId="0" xfId="2" applyFont="1" applyAlignment="1">
      <alignment horizontal="center" vertical="top"/>
    </xf>
    <xf numFmtId="0" fontId="38" fillId="0" borderId="43" xfId="2" applyFont="1" applyBorder="1" applyAlignment="1">
      <alignment vertical="top"/>
    </xf>
    <xf numFmtId="0" fontId="21" fillId="0" borderId="43" xfId="2" applyFont="1" applyBorder="1">
      <alignment vertical="top"/>
    </xf>
    <xf numFmtId="0" fontId="21" fillId="28" borderId="0" xfId="2" applyFont="1" applyFill="1">
      <alignment vertical="top"/>
    </xf>
  </cellXfs>
  <cellStyles count="3">
    <cellStyle name="normálne" xfId="0" builtinId="0"/>
    <cellStyle name="normálne 2" xfId="1"/>
    <cellStyle name="normálne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  <outlinePr summaryBelow="0" summaryRight="0"/>
    <pageSetUpPr autoPageBreaks="0"/>
  </sheetPr>
  <dimension ref="A1:AA64"/>
  <sheetViews>
    <sheetView showGridLines="0" showOutlineSymbols="0" zoomScale="60" zoomScaleNormal="6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Y56" sqref="Y56"/>
    </sheetView>
  </sheetViews>
  <sheetFormatPr defaultColWidth="6.85546875" defaultRowHeight="12.75" customHeight="1"/>
  <cols>
    <col min="1" max="1" width="7" style="291" customWidth="1"/>
    <col min="2" max="2" width="9.85546875" style="1" customWidth="1"/>
    <col min="3" max="3" width="20.140625" style="1" customWidth="1"/>
    <col min="4" max="4" width="12.85546875" style="1" customWidth="1"/>
    <col min="5" max="5" width="13.140625" style="1" hidden="1" customWidth="1"/>
    <col min="6" max="6" width="13.28515625" style="1" hidden="1" customWidth="1"/>
    <col min="7" max="7" width="13.140625" style="1" hidden="1" customWidth="1"/>
    <col min="8" max="8" width="13.28515625" style="1" hidden="1" customWidth="1"/>
    <col min="9" max="9" width="12.85546875" style="1" hidden="1" customWidth="1"/>
    <col min="10" max="13" width="12.85546875" style="1" customWidth="1"/>
    <col min="14" max="14" width="13.5703125" style="1" customWidth="1"/>
    <col min="15" max="17" width="12.140625" style="1" bestFit="1" customWidth="1"/>
    <col min="18" max="18" width="12.7109375" style="1" bestFit="1" customWidth="1"/>
    <col min="19" max="19" width="11.5703125" style="1" customWidth="1"/>
    <col min="20" max="20" width="14" style="1" customWidth="1"/>
    <col min="21" max="21" width="13.140625" style="1" customWidth="1"/>
    <col min="22" max="22" width="14.28515625" style="1" customWidth="1"/>
    <col min="23" max="23" width="6.85546875" style="1" bestFit="1" customWidth="1"/>
    <col min="24" max="24" width="22.42578125" style="1" customWidth="1"/>
    <col min="25" max="256" width="6.85546875" style="1"/>
    <col min="257" max="257" width="7" style="1" customWidth="1"/>
    <col min="258" max="258" width="9.85546875" style="1" customWidth="1"/>
    <col min="259" max="259" width="20.140625" style="1" customWidth="1"/>
    <col min="260" max="260" width="12.85546875" style="1" customWidth="1"/>
    <col min="261" max="265" width="0" style="1" hidden="1" customWidth="1"/>
    <col min="266" max="269" width="12.85546875" style="1" customWidth="1"/>
    <col min="270" max="270" width="13.5703125" style="1" customWidth="1"/>
    <col min="271" max="273" width="12.140625" style="1" bestFit="1" customWidth="1"/>
    <col min="274" max="274" width="12.7109375" style="1" bestFit="1" customWidth="1"/>
    <col min="275" max="275" width="11.5703125" style="1" customWidth="1"/>
    <col min="276" max="276" width="14" style="1" customWidth="1"/>
    <col min="277" max="277" width="13.140625" style="1" customWidth="1"/>
    <col min="278" max="278" width="14.28515625" style="1" customWidth="1"/>
    <col min="279" max="279" width="6.85546875" style="1" bestFit="1" customWidth="1"/>
    <col min="280" max="280" width="22.42578125" style="1" customWidth="1"/>
    <col min="281" max="512" width="6.85546875" style="1"/>
    <col min="513" max="513" width="7" style="1" customWidth="1"/>
    <col min="514" max="514" width="9.85546875" style="1" customWidth="1"/>
    <col min="515" max="515" width="20.140625" style="1" customWidth="1"/>
    <col min="516" max="516" width="12.85546875" style="1" customWidth="1"/>
    <col min="517" max="521" width="0" style="1" hidden="1" customWidth="1"/>
    <col min="522" max="525" width="12.85546875" style="1" customWidth="1"/>
    <col min="526" max="526" width="13.5703125" style="1" customWidth="1"/>
    <col min="527" max="529" width="12.140625" style="1" bestFit="1" customWidth="1"/>
    <col min="530" max="530" width="12.7109375" style="1" bestFit="1" customWidth="1"/>
    <col min="531" max="531" width="11.5703125" style="1" customWidth="1"/>
    <col min="532" max="532" width="14" style="1" customWidth="1"/>
    <col min="533" max="533" width="13.140625" style="1" customWidth="1"/>
    <col min="534" max="534" width="14.28515625" style="1" customWidth="1"/>
    <col min="535" max="535" width="6.85546875" style="1" bestFit="1" customWidth="1"/>
    <col min="536" max="536" width="22.42578125" style="1" customWidth="1"/>
    <col min="537" max="768" width="6.85546875" style="1"/>
    <col min="769" max="769" width="7" style="1" customWidth="1"/>
    <col min="770" max="770" width="9.85546875" style="1" customWidth="1"/>
    <col min="771" max="771" width="20.140625" style="1" customWidth="1"/>
    <col min="772" max="772" width="12.85546875" style="1" customWidth="1"/>
    <col min="773" max="777" width="0" style="1" hidden="1" customWidth="1"/>
    <col min="778" max="781" width="12.85546875" style="1" customWidth="1"/>
    <col min="782" max="782" width="13.5703125" style="1" customWidth="1"/>
    <col min="783" max="785" width="12.140625" style="1" bestFit="1" customWidth="1"/>
    <col min="786" max="786" width="12.7109375" style="1" bestFit="1" customWidth="1"/>
    <col min="787" max="787" width="11.5703125" style="1" customWidth="1"/>
    <col min="788" max="788" width="14" style="1" customWidth="1"/>
    <col min="789" max="789" width="13.140625" style="1" customWidth="1"/>
    <col min="790" max="790" width="14.28515625" style="1" customWidth="1"/>
    <col min="791" max="791" width="6.85546875" style="1" bestFit="1" customWidth="1"/>
    <col min="792" max="792" width="22.42578125" style="1" customWidth="1"/>
    <col min="793" max="1024" width="6.85546875" style="1"/>
    <col min="1025" max="1025" width="7" style="1" customWidth="1"/>
    <col min="1026" max="1026" width="9.85546875" style="1" customWidth="1"/>
    <col min="1027" max="1027" width="20.140625" style="1" customWidth="1"/>
    <col min="1028" max="1028" width="12.85546875" style="1" customWidth="1"/>
    <col min="1029" max="1033" width="0" style="1" hidden="1" customWidth="1"/>
    <col min="1034" max="1037" width="12.85546875" style="1" customWidth="1"/>
    <col min="1038" max="1038" width="13.5703125" style="1" customWidth="1"/>
    <col min="1039" max="1041" width="12.140625" style="1" bestFit="1" customWidth="1"/>
    <col min="1042" max="1042" width="12.7109375" style="1" bestFit="1" customWidth="1"/>
    <col min="1043" max="1043" width="11.5703125" style="1" customWidth="1"/>
    <col min="1044" max="1044" width="14" style="1" customWidth="1"/>
    <col min="1045" max="1045" width="13.140625" style="1" customWidth="1"/>
    <col min="1046" max="1046" width="14.28515625" style="1" customWidth="1"/>
    <col min="1047" max="1047" width="6.85546875" style="1" bestFit="1" customWidth="1"/>
    <col min="1048" max="1048" width="22.42578125" style="1" customWidth="1"/>
    <col min="1049" max="1280" width="6.85546875" style="1"/>
    <col min="1281" max="1281" width="7" style="1" customWidth="1"/>
    <col min="1282" max="1282" width="9.85546875" style="1" customWidth="1"/>
    <col min="1283" max="1283" width="20.140625" style="1" customWidth="1"/>
    <col min="1284" max="1284" width="12.85546875" style="1" customWidth="1"/>
    <col min="1285" max="1289" width="0" style="1" hidden="1" customWidth="1"/>
    <col min="1290" max="1293" width="12.85546875" style="1" customWidth="1"/>
    <col min="1294" max="1294" width="13.5703125" style="1" customWidth="1"/>
    <col min="1295" max="1297" width="12.140625" style="1" bestFit="1" customWidth="1"/>
    <col min="1298" max="1298" width="12.7109375" style="1" bestFit="1" customWidth="1"/>
    <col min="1299" max="1299" width="11.5703125" style="1" customWidth="1"/>
    <col min="1300" max="1300" width="14" style="1" customWidth="1"/>
    <col min="1301" max="1301" width="13.140625" style="1" customWidth="1"/>
    <col min="1302" max="1302" width="14.28515625" style="1" customWidth="1"/>
    <col min="1303" max="1303" width="6.85546875" style="1" bestFit="1" customWidth="1"/>
    <col min="1304" max="1304" width="22.42578125" style="1" customWidth="1"/>
    <col min="1305" max="1536" width="6.85546875" style="1"/>
    <col min="1537" max="1537" width="7" style="1" customWidth="1"/>
    <col min="1538" max="1538" width="9.85546875" style="1" customWidth="1"/>
    <col min="1539" max="1539" width="20.140625" style="1" customWidth="1"/>
    <col min="1540" max="1540" width="12.85546875" style="1" customWidth="1"/>
    <col min="1541" max="1545" width="0" style="1" hidden="1" customWidth="1"/>
    <col min="1546" max="1549" width="12.85546875" style="1" customWidth="1"/>
    <col min="1550" max="1550" width="13.5703125" style="1" customWidth="1"/>
    <col min="1551" max="1553" width="12.140625" style="1" bestFit="1" customWidth="1"/>
    <col min="1554" max="1554" width="12.7109375" style="1" bestFit="1" customWidth="1"/>
    <col min="1555" max="1555" width="11.5703125" style="1" customWidth="1"/>
    <col min="1556" max="1556" width="14" style="1" customWidth="1"/>
    <col min="1557" max="1557" width="13.140625" style="1" customWidth="1"/>
    <col min="1558" max="1558" width="14.28515625" style="1" customWidth="1"/>
    <col min="1559" max="1559" width="6.85546875" style="1" bestFit="1" customWidth="1"/>
    <col min="1560" max="1560" width="22.42578125" style="1" customWidth="1"/>
    <col min="1561" max="1792" width="6.85546875" style="1"/>
    <col min="1793" max="1793" width="7" style="1" customWidth="1"/>
    <col min="1794" max="1794" width="9.85546875" style="1" customWidth="1"/>
    <col min="1795" max="1795" width="20.140625" style="1" customWidth="1"/>
    <col min="1796" max="1796" width="12.85546875" style="1" customWidth="1"/>
    <col min="1797" max="1801" width="0" style="1" hidden="1" customWidth="1"/>
    <col min="1802" max="1805" width="12.85546875" style="1" customWidth="1"/>
    <col min="1806" max="1806" width="13.5703125" style="1" customWidth="1"/>
    <col min="1807" max="1809" width="12.140625" style="1" bestFit="1" customWidth="1"/>
    <col min="1810" max="1810" width="12.7109375" style="1" bestFit="1" customWidth="1"/>
    <col min="1811" max="1811" width="11.5703125" style="1" customWidth="1"/>
    <col min="1812" max="1812" width="14" style="1" customWidth="1"/>
    <col min="1813" max="1813" width="13.140625" style="1" customWidth="1"/>
    <col min="1814" max="1814" width="14.28515625" style="1" customWidth="1"/>
    <col min="1815" max="1815" width="6.85546875" style="1" bestFit="1" customWidth="1"/>
    <col min="1816" max="1816" width="22.42578125" style="1" customWidth="1"/>
    <col min="1817" max="2048" width="6.85546875" style="1"/>
    <col min="2049" max="2049" width="7" style="1" customWidth="1"/>
    <col min="2050" max="2050" width="9.85546875" style="1" customWidth="1"/>
    <col min="2051" max="2051" width="20.140625" style="1" customWidth="1"/>
    <col min="2052" max="2052" width="12.85546875" style="1" customWidth="1"/>
    <col min="2053" max="2057" width="0" style="1" hidden="1" customWidth="1"/>
    <col min="2058" max="2061" width="12.85546875" style="1" customWidth="1"/>
    <col min="2062" max="2062" width="13.5703125" style="1" customWidth="1"/>
    <col min="2063" max="2065" width="12.140625" style="1" bestFit="1" customWidth="1"/>
    <col min="2066" max="2066" width="12.7109375" style="1" bestFit="1" customWidth="1"/>
    <col min="2067" max="2067" width="11.5703125" style="1" customWidth="1"/>
    <col min="2068" max="2068" width="14" style="1" customWidth="1"/>
    <col min="2069" max="2069" width="13.140625" style="1" customWidth="1"/>
    <col min="2070" max="2070" width="14.28515625" style="1" customWidth="1"/>
    <col min="2071" max="2071" width="6.85546875" style="1" bestFit="1" customWidth="1"/>
    <col min="2072" max="2072" width="22.42578125" style="1" customWidth="1"/>
    <col min="2073" max="2304" width="6.85546875" style="1"/>
    <col min="2305" max="2305" width="7" style="1" customWidth="1"/>
    <col min="2306" max="2306" width="9.85546875" style="1" customWidth="1"/>
    <col min="2307" max="2307" width="20.140625" style="1" customWidth="1"/>
    <col min="2308" max="2308" width="12.85546875" style="1" customWidth="1"/>
    <col min="2309" max="2313" width="0" style="1" hidden="1" customWidth="1"/>
    <col min="2314" max="2317" width="12.85546875" style="1" customWidth="1"/>
    <col min="2318" max="2318" width="13.5703125" style="1" customWidth="1"/>
    <col min="2319" max="2321" width="12.140625" style="1" bestFit="1" customWidth="1"/>
    <col min="2322" max="2322" width="12.7109375" style="1" bestFit="1" customWidth="1"/>
    <col min="2323" max="2323" width="11.5703125" style="1" customWidth="1"/>
    <col min="2324" max="2324" width="14" style="1" customWidth="1"/>
    <col min="2325" max="2325" width="13.140625" style="1" customWidth="1"/>
    <col min="2326" max="2326" width="14.28515625" style="1" customWidth="1"/>
    <col min="2327" max="2327" width="6.85546875" style="1" bestFit="1" customWidth="1"/>
    <col min="2328" max="2328" width="22.42578125" style="1" customWidth="1"/>
    <col min="2329" max="2560" width="6.85546875" style="1"/>
    <col min="2561" max="2561" width="7" style="1" customWidth="1"/>
    <col min="2562" max="2562" width="9.85546875" style="1" customWidth="1"/>
    <col min="2563" max="2563" width="20.140625" style="1" customWidth="1"/>
    <col min="2564" max="2564" width="12.85546875" style="1" customWidth="1"/>
    <col min="2565" max="2569" width="0" style="1" hidden="1" customWidth="1"/>
    <col min="2570" max="2573" width="12.85546875" style="1" customWidth="1"/>
    <col min="2574" max="2574" width="13.5703125" style="1" customWidth="1"/>
    <col min="2575" max="2577" width="12.140625" style="1" bestFit="1" customWidth="1"/>
    <col min="2578" max="2578" width="12.7109375" style="1" bestFit="1" customWidth="1"/>
    <col min="2579" max="2579" width="11.5703125" style="1" customWidth="1"/>
    <col min="2580" max="2580" width="14" style="1" customWidth="1"/>
    <col min="2581" max="2581" width="13.140625" style="1" customWidth="1"/>
    <col min="2582" max="2582" width="14.28515625" style="1" customWidth="1"/>
    <col min="2583" max="2583" width="6.85546875" style="1" bestFit="1" customWidth="1"/>
    <col min="2584" max="2584" width="22.42578125" style="1" customWidth="1"/>
    <col min="2585" max="2816" width="6.85546875" style="1"/>
    <col min="2817" max="2817" width="7" style="1" customWidth="1"/>
    <col min="2818" max="2818" width="9.85546875" style="1" customWidth="1"/>
    <col min="2819" max="2819" width="20.140625" style="1" customWidth="1"/>
    <col min="2820" max="2820" width="12.85546875" style="1" customWidth="1"/>
    <col min="2821" max="2825" width="0" style="1" hidden="1" customWidth="1"/>
    <col min="2826" max="2829" width="12.85546875" style="1" customWidth="1"/>
    <col min="2830" max="2830" width="13.5703125" style="1" customWidth="1"/>
    <col min="2831" max="2833" width="12.140625" style="1" bestFit="1" customWidth="1"/>
    <col min="2834" max="2834" width="12.7109375" style="1" bestFit="1" customWidth="1"/>
    <col min="2835" max="2835" width="11.5703125" style="1" customWidth="1"/>
    <col min="2836" max="2836" width="14" style="1" customWidth="1"/>
    <col min="2837" max="2837" width="13.140625" style="1" customWidth="1"/>
    <col min="2838" max="2838" width="14.28515625" style="1" customWidth="1"/>
    <col min="2839" max="2839" width="6.85546875" style="1" bestFit="1" customWidth="1"/>
    <col min="2840" max="2840" width="22.42578125" style="1" customWidth="1"/>
    <col min="2841" max="3072" width="6.85546875" style="1"/>
    <col min="3073" max="3073" width="7" style="1" customWidth="1"/>
    <col min="3074" max="3074" width="9.85546875" style="1" customWidth="1"/>
    <col min="3075" max="3075" width="20.140625" style="1" customWidth="1"/>
    <col min="3076" max="3076" width="12.85546875" style="1" customWidth="1"/>
    <col min="3077" max="3081" width="0" style="1" hidden="1" customWidth="1"/>
    <col min="3082" max="3085" width="12.85546875" style="1" customWidth="1"/>
    <col min="3086" max="3086" width="13.5703125" style="1" customWidth="1"/>
    <col min="3087" max="3089" width="12.140625" style="1" bestFit="1" customWidth="1"/>
    <col min="3090" max="3090" width="12.7109375" style="1" bestFit="1" customWidth="1"/>
    <col min="3091" max="3091" width="11.5703125" style="1" customWidth="1"/>
    <col min="3092" max="3092" width="14" style="1" customWidth="1"/>
    <col min="3093" max="3093" width="13.140625" style="1" customWidth="1"/>
    <col min="3094" max="3094" width="14.28515625" style="1" customWidth="1"/>
    <col min="3095" max="3095" width="6.85546875" style="1" bestFit="1" customWidth="1"/>
    <col min="3096" max="3096" width="22.42578125" style="1" customWidth="1"/>
    <col min="3097" max="3328" width="6.85546875" style="1"/>
    <col min="3329" max="3329" width="7" style="1" customWidth="1"/>
    <col min="3330" max="3330" width="9.85546875" style="1" customWidth="1"/>
    <col min="3331" max="3331" width="20.140625" style="1" customWidth="1"/>
    <col min="3332" max="3332" width="12.85546875" style="1" customWidth="1"/>
    <col min="3333" max="3337" width="0" style="1" hidden="1" customWidth="1"/>
    <col min="3338" max="3341" width="12.85546875" style="1" customWidth="1"/>
    <col min="3342" max="3342" width="13.5703125" style="1" customWidth="1"/>
    <col min="3343" max="3345" width="12.140625" style="1" bestFit="1" customWidth="1"/>
    <col min="3346" max="3346" width="12.7109375" style="1" bestFit="1" customWidth="1"/>
    <col min="3347" max="3347" width="11.5703125" style="1" customWidth="1"/>
    <col min="3348" max="3348" width="14" style="1" customWidth="1"/>
    <col min="3349" max="3349" width="13.140625" style="1" customWidth="1"/>
    <col min="3350" max="3350" width="14.28515625" style="1" customWidth="1"/>
    <col min="3351" max="3351" width="6.85546875" style="1" bestFit="1" customWidth="1"/>
    <col min="3352" max="3352" width="22.42578125" style="1" customWidth="1"/>
    <col min="3353" max="3584" width="6.85546875" style="1"/>
    <col min="3585" max="3585" width="7" style="1" customWidth="1"/>
    <col min="3586" max="3586" width="9.85546875" style="1" customWidth="1"/>
    <col min="3587" max="3587" width="20.140625" style="1" customWidth="1"/>
    <col min="3588" max="3588" width="12.85546875" style="1" customWidth="1"/>
    <col min="3589" max="3593" width="0" style="1" hidden="1" customWidth="1"/>
    <col min="3594" max="3597" width="12.85546875" style="1" customWidth="1"/>
    <col min="3598" max="3598" width="13.5703125" style="1" customWidth="1"/>
    <col min="3599" max="3601" width="12.140625" style="1" bestFit="1" customWidth="1"/>
    <col min="3602" max="3602" width="12.7109375" style="1" bestFit="1" customWidth="1"/>
    <col min="3603" max="3603" width="11.5703125" style="1" customWidth="1"/>
    <col min="3604" max="3604" width="14" style="1" customWidth="1"/>
    <col min="3605" max="3605" width="13.140625" style="1" customWidth="1"/>
    <col min="3606" max="3606" width="14.28515625" style="1" customWidth="1"/>
    <col min="3607" max="3607" width="6.85546875" style="1" bestFit="1" customWidth="1"/>
    <col min="3608" max="3608" width="22.42578125" style="1" customWidth="1"/>
    <col min="3609" max="3840" width="6.85546875" style="1"/>
    <col min="3841" max="3841" width="7" style="1" customWidth="1"/>
    <col min="3842" max="3842" width="9.85546875" style="1" customWidth="1"/>
    <col min="3843" max="3843" width="20.140625" style="1" customWidth="1"/>
    <col min="3844" max="3844" width="12.85546875" style="1" customWidth="1"/>
    <col min="3845" max="3849" width="0" style="1" hidden="1" customWidth="1"/>
    <col min="3850" max="3853" width="12.85546875" style="1" customWidth="1"/>
    <col min="3854" max="3854" width="13.5703125" style="1" customWidth="1"/>
    <col min="3855" max="3857" width="12.140625" style="1" bestFit="1" customWidth="1"/>
    <col min="3858" max="3858" width="12.7109375" style="1" bestFit="1" customWidth="1"/>
    <col min="3859" max="3859" width="11.5703125" style="1" customWidth="1"/>
    <col min="3860" max="3860" width="14" style="1" customWidth="1"/>
    <col min="3861" max="3861" width="13.140625" style="1" customWidth="1"/>
    <col min="3862" max="3862" width="14.28515625" style="1" customWidth="1"/>
    <col min="3863" max="3863" width="6.85546875" style="1" bestFit="1" customWidth="1"/>
    <col min="3864" max="3864" width="22.42578125" style="1" customWidth="1"/>
    <col min="3865" max="4096" width="6.85546875" style="1"/>
    <col min="4097" max="4097" width="7" style="1" customWidth="1"/>
    <col min="4098" max="4098" width="9.85546875" style="1" customWidth="1"/>
    <col min="4099" max="4099" width="20.140625" style="1" customWidth="1"/>
    <col min="4100" max="4100" width="12.85546875" style="1" customWidth="1"/>
    <col min="4101" max="4105" width="0" style="1" hidden="1" customWidth="1"/>
    <col min="4106" max="4109" width="12.85546875" style="1" customWidth="1"/>
    <col min="4110" max="4110" width="13.5703125" style="1" customWidth="1"/>
    <col min="4111" max="4113" width="12.140625" style="1" bestFit="1" customWidth="1"/>
    <col min="4114" max="4114" width="12.7109375" style="1" bestFit="1" customWidth="1"/>
    <col min="4115" max="4115" width="11.5703125" style="1" customWidth="1"/>
    <col min="4116" max="4116" width="14" style="1" customWidth="1"/>
    <col min="4117" max="4117" width="13.140625" style="1" customWidth="1"/>
    <col min="4118" max="4118" width="14.28515625" style="1" customWidth="1"/>
    <col min="4119" max="4119" width="6.85546875" style="1" bestFit="1" customWidth="1"/>
    <col min="4120" max="4120" width="22.42578125" style="1" customWidth="1"/>
    <col min="4121" max="4352" width="6.85546875" style="1"/>
    <col min="4353" max="4353" width="7" style="1" customWidth="1"/>
    <col min="4354" max="4354" width="9.85546875" style="1" customWidth="1"/>
    <col min="4355" max="4355" width="20.140625" style="1" customWidth="1"/>
    <col min="4356" max="4356" width="12.85546875" style="1" customWidth="1"/>
    <col min="4357" max="4361" width="0" style="1" hidden="1" customWidth="1"/>
    <col min="4362" max="4365" width="12.85546875" style="1" customWidth="1"/>
    <col min="4366" max="4366" width="13.5703125" style="1" customWidth="1"/>
    <col min="4367" max="4369" width="12.140625" style="1" bestFit="1" customWidth="1"/>
    <col min="4370" max="4370" width="12.7109375" style="1" bestFit="1" customWidth="1"/>
    <col min="4371" max="4371" width="11.5703125" style="1" customWidth="1"/>
    <col min="4372" max="4372" width="14" style="1" customWidth="1"/>
    <col min="4373" max="4373" width="13.140625" style="1" customWidth="1"/>
    <col min="4374" max="4374" width="14.28515625" style="1" customWidth="1"/>
    <col min="4375" max="4375" width="6.85546875" style="1" bestFit="1" customWidth="1"/>
    <col min="4376" max="4376" width="22.42578125" style="1" customWidth="1"/>
    <col min="4377" max="4608" width="6.85546875" style="1"/>
    <col min="4609" max="4609" width="7" style="1" customWidth="1"/>
    <col min="4610" max="4610" width="9.85546875" style="1" customWidth="1"/>
    <col min="4611" max="4611" width="20.140625" style="1" customWidth="1"/>
    <col min="4612" max="4612" width="12.85546875" style="1" customWidth="1"/>
    <col min="4613" max="4617" width="0" style="1" hidden="1" customWidth="1"/>
    <col min="4618" max="4621" width="12.85546875" style="1" customWidth="1"/>
    <col min="4622" max="4622" width="13.5703125" style="1" customWidth="1"/>
    <col min="4623" max="4625" width="12.140625" style="1" bestFit="1" customWidth="1"/>
    <col min="4626" max="4626" width="12.7109375" style="1" bestFit="1" customWidth="1"/>
    <col min="4627" max="4627" width="11.5703125" style="1" customWidth="1"/>
    <col min="4628" max="4628" width="14" style="1" customWidth="1"/>
    <col min="4629" max="4629" width="13.140625" style="1" customWidth="1"/>
    <col min="4630" max="4630" width="14.28515625" style="1" customWidth="1"/>
    <col min="4631" max="4631" width="6.85546875" style="1" bestFit="1" customWidth="1"/>
    <col min="4632" max="4632" width="22.42578125" style="1" customWidth="1"/>
    <col min="4633" max="4864" width="6.85546875" style="1"/>
    <col min="4865" max="4865" width="7" style="1" customWidth="1"/>
    <col min="4866" max="4866" width="9.85546875" style="1" customWidth="1"/>
    <col min="4867" max="4867" width="20.140625" style="1" customWidth="1"/>
    <col min="4868" max="4868" width="12.85546875" style="1" customWidth="1"/>
    <col min="4869" max="4873" width="0" style="1" hidden="1" customWidth="1"/>
    <col min="4874" max="4877" width="12.85546875" style="1" customWidth="1"/>
    <col min="4878" max="4878" width="13.5703125" style="1" customWidth="1"/>
    <col min="4879" max="4881" width="12.140625" style="1" bestFit="1" customWidth="1"/>
    <col min="4882" max="4882" width="12.7109375" style="1" bestFit="1" customWidth="1"/>
    <col min="4883" max="4883" width="11.5703125" style="1" customWidth="1"/>
    <col min="4884" max="4884" width="14" style="1" customWidth="1"/>
    <col min="4885" max="4885" width="13.140625" style="1" customWidth="1"/>
    <col min="4886" max="4886" width="14.28515625" style="1" customWidth="1"/>
    <col min="4887" max="4887" width="6.85546875" style="1" bestFit="1" customWidth="1"/>
    <col min="4888" max="4888" width="22.42578125" style="1" customWidth="1"/>
    <col min="4889" max="5120" width="6.85546875" style="1"/>
    <col min="5121" max="5121" width="7" style="1" customWidth="1"/>
    <col min="5122" max="5122" width="9.85546875" style="1" customWidth="1"/>
    <col min="5123" max="5123" width="20.140625" style="1" customWidth="1"/>
    <col min="5124" max="5124" width="12.85546875" style="1" customWidth="1"/>
    <col min="5125" max="5129" width="0" style="1" hidden="1" customWidth="1"/>
    <col min="5130" max="5133" width="12.85546875" style="1" customWidth="1"/>
    <col min="5134" max="5134" width="13.5703125" style="1" customWidth="1"/>
    <col min="5135" max="5137" width="12.140625" style="1" bestFit="1" customWidth="1"/>
    <col min="5138" max="5138" width="12.7109375" style="1" bestFit="1" customWidth="1"/>
    <col min="5139" max="5139" width="11.5703125" style="1" customWidth="1"/>
    <col min="5140" max="5140" width="14" style="1" customWidth="1"/>
    <col min="5141" max="5141" width="13.140625" style="1" customWidth="1"/>
    <col min="5142" max="5142" width="14.28515625" style="1" customWidth="1"/>
    <col min="5143" max="5143" width="6.85546875" style="1" bestFit="1" customWidth="1"/>
    <col min="5144" max="5144" width="22.42578125" style="1" customWidth="1"/>
    <col min="5145" max="5376" width="6.85546875" style="1"/>
    <col min="5377" max="5377" width="7" style="1" customWidth="1"/>
    <col min="5378" max="5378" width="9.85546875" style="1" customWidth="1"/>
    <col min="5379" max="5379" width="20.140625" style="1" customWidth="1"/>
    <col min="5380" max="5380" width="12.85546875" style="1" customWidth="1"/>
    <col min="5381" max="5385" width="0" style="1" hidden="1" customWidth="1"/>
    <col min="5386" max="5389" width="12.85546875" style="1" customWidth="1"/>
    <col min="5390" max="5390" width="13.5703125" style="1" customWidth="1"/>
    <col min="5391" max="5393" width="12.140625" style="1" bestFit="1" customWidth="1"/>
    <col min="5394" max="5394" width="12.7109375" style="1" bestFit="1" customWidth="1"/>
    <col min="5395" max="5395" width="11.5703125" style="1" customWidth="1"/>
    <col min="5396" max="5396" width="14" style="1" customWidth="1"/>
    <col min="5397" max="5397" width="13.140625" style="1" customWidth="1"/>
    <col min="5398" max="5398" width="14.28515625" style="1" customWidth="1"/>
    <col min="5399" max="5399" width="6.85546875" style="1" bestFit="1" customWidth="1"/>
    <col min="5400" max="5400" width="22.42578125" style="1" customWidth="1"/>
    <col min="5401" max="5632" width="6.85546875" style="1"/>
    <col min="5633" max="5633" width="7" style="1" customWidth="1"/>
    <col min="5634" max="5634" width="9.85546875" style="1" customWidth="1"/>
    <col min="5635" max="5635" width="20.140625" style="1" customWidth="1"/>
    <col min="5636" max="5636" width="12.85546875" style="1" customWidth="1"/>
    <col min="5637" max="5641" width="0" style="1" hidden="1" customWidth="1"/>
    <col min="5642" max="5645" width="12.85546875" style="1" customWidth="1"/>
    <col min="5646" max="5646" width="13.5703125" style="1" customWidth="1"/>
    <col min="5647" max="5649" width="12.140625" style="1" bestFit="1" customWidth="1"/>
    <col min="5650" max="5650" width="12.7109375" style="1" bestFit="1" customWidth="1"/>
    <col min="5651" max="5651" width="11.5703125" style="1" customWidth="1"/>
    <col min="5652" max="5652" width="14" style="1" customWidth="1"/>
    <col min="5653" max="5653" width="13.140625" style="1" customWidth="1"/>
    <col min="5654" max="5654" width="14.28515625" style="1" customWidth="1"/>
    <col min="5655" max="5655" width="6.85546875" style="1" bestFit="1" customWidth="1"/>
    <col min="5656" max="5656" width="22.42578125" style="1" customWidth="1"/>
    <col min="5657" max="5888" width="6.85546875" style="1"/>
    <col min="5889" max="5889" width="7" style="1" customWidth="1"/>
    <col min="5890" max="5890" width="9.85546875" style="1" customWidth="1"/>
    <col min="5891" max="5891" width="20.140625" style="1" customWidth="1"/>
    <col min="5892" max="5892" width="12.85546875" style="1" customWidth="1"/>
    <col min="5893" max="5897" width="0" style="1" hidden="1" customWidth="1"/>
    <col min="5898" max="5901" width="12.85546875" style="1" customWidth="1"/>
    <col min="5902" max="5902" width="13.5703125" style="1" customWidth="1"/>
    <col min="5903" max="5905" width="12.140625" style="1" bestFit="1" customWidth="1"/>
    <col min="5906" max="5906" width="12.7109375" style="1" bestFit="1" customWidth="1"/>
    <col min="5907" max="5907" width="11.5703125" style="1" customWidth="1"/>
    <col min="5908" max="5908" width="14" style="1" customWidth="1"/>
    <col min="5909" max="5909" width="13.140625" style="1" customWidth="1"/>
    <col min="5910" max="5910" width="14.28515625" style="1" customWidth="1"/>
    <col min="5911" max="5911" width="6.85546875" style="1" bestFit="1" customWidth="1"/>
    <col min="5912" max="5912" width="22.42578125" style="1" customWidth="1"/>
    <col min="5913" max="6144" width="6.85546875" style="1"/>
    <col min="6145" max="6145" width="7" style="1" customWidth="1"/>
    <col min="6146" max="6146" width="9.85546875" style="1" customWidth="1"/>
    <col min="6147" max="6147" width="20.140625" style="1" customWidth="1"/>
    <col min="6148" max="6148" width="12.85546875" style="1" customWidth="1"/>
    <col min="6149" max="6153" width="0" style="1" hidden="1" customWidth="1"/>
    <col min="6154" max="6157" width="12.85546875" style="1" customWidth="1"/>
    <col min="6158" max="6158" width="13.5703125" style="1" customWidth="1"/>
    <col min="6159" max="6161" width="12.140625" style="1" bestFit="1" customWidth="1"/>
    <col min="6162" max="6162" width="12.7109375" style="1" bestFit="1" customWidth="1"/>
    <col min="6163" max="6163" width="11.5703125" style="1" customWidth="1"/>
    <col min="6164" max="6164" width="14" style="1" customWidth="1"/>
    <col min="6165" max="6165" width="13.140625" style="1" customWidth="1"/>
    <col min="6166" max="6166" width="14.28515625" style="1" customWidth="1"/>
    <col min="6167" max="6167" width="6.85546875" style="1" bestFit="1" customWidth="1"/>
    <col min="6168" max="6168" width="22.42578125" style="1" customWidth="1"/>
    <col min="6169" max="6400" width="6.85546875" style="1"/>
    <col min="6401" max="6401" width="7" style="1" customWidth="1"/>
    <col min="6402" max="6402" width="9.85546875" style="1" customWidth="1"/>
    <col min="6403" max="6403" width="20.140625" style="1" customWidth="1"/>
    <col min="6404" max="6404" width="12.85546875" style="1" customWidth="1"/>
    <col min="6405" max="6409" width="0" style="1" hidden="1" customWidth="1"/>
    <col min="6410" max="6413" width="12.85546875" style="1" customWidth="1"/>
    <col min="6414" max="6414" width="13.5703125" style="1" customWidth="1"/>
    <col min="6415" max="6417" width="12.140625" style="1" bestFit="1" customWidth="1"/>
    <col min="6418" max="6418" width="12.7109375" style="1" bestFit="1" customWidth="1"/>
    <col min="6419" max="6419" width="11.5703125" style="1" customWidth="1"/>
    <col min="6420" max="6420" width="14" style="1" customWidth="1"/>
    <col min="6421" max="6421" width="13.140625" style="1" customWidth="1"/>
    <col min="6422" max="6422" width="14.28515625" style="1" customWidth="1"/>
    <col min="6423" max="6423" width="6.85546875" style="1" bestFit="1" customWidth="1"/>
    <col min="6424" max="6424" width="22.42578125" style="1" customWidth="1"/>
    <col min="6425" max="6656" width="6.85546875" style="1"/>
    <col min="6657" max="6657" width="7" style="1" customWidth="1"/>
    <col min="6658" max="6658" width="9.85546875" style="1" customWidth="1"/>
    <col min="6659" max="6659" width="20.140625" style="1" customWidth="1"/>
    <col min="6660" max="6660" width="12.85546875" style="1" customWidth="1"/>
    <col min="6661" max="6665" width="0" style="1" hidden="1" customWidth="1"/>
    <col min="6666" max="6669" width="12.85546875" style="1" customWidth="1"/>
    <col min="6670" max="6670" width="13.5703125" style="1" customWidth="1"/>
    <col min="6671" max="6673" width="12.140625" style="1" bestFit="1" customWidth="1"/>
    <col min="6674" max="6674" width="12.7109375" style="1" bestFit="1" customWidth="1"/>
    <col min="6675" max="6675" width="11.5703125" style="1" customWidth="1"/>
    <col min="6676" max="6676" width="14" style="1" customWidth="1"/>
    <col min="6677" max="6677" width="13.140625" style="1" customWidth="1"/>
    <col min="6678" max="6678" width="14.28515625" style="1" customWidth="1"/>
    <col min="6679" max="6679" width="6.85546875" style="1" bestFit="1" customWidth="1"/>
    <col min="6680" max="6680" width="22.42578125" style="1" customWidth="1"/>
    <col min="6681" max="6912" width="6.85546875" style="1"/>
    <col min="6913" max="6913" width="7" style="1" customWidth="1"/>
    <col min="6914" max="6914" width="9.85546875" style="1" customWidth="1"/>
    <col min="6915" max="6915" width="20.140625" style="1" customWidth="1"/>
    <col min="6916" max="6916" width="12.85546875" style="1" customWidth="1"/>
    <col min="6917" max="6921" width="0" style="1" hidden="1" customWidth="1"/>
    <col min="6922" max="6925" width="12.85546875" style="1" customWidth="1"/>
    <col min="6926" max="6926" width="13.5703125" style="1" customWidth="1"/>
    <col min="6927" max="6929" width="12.140625" style="1" bestFit="1" customWidth="1"/>
    <col min="6930" max="6930" width="12.7109375" style="1" bestFit="1" customWidth="1"/>
    <col min="6931" max="6931" width="11.5703125" style="1" customWidth="1"/>
    <col min="6932" max="6932" width="14" style="1" customWidth="1"/>
    <col min="6933" max="6933" width="13.140625" style="1" customWidth="1"/>
    <col min="6934" max="6934" width="14.28515625" style="1" customWidth="1"/>
    <col min="6935" max="6935" width="6.85546875" style="1" bestFit="1" customWidth="1"/>
    <col min="6936" max="6936" width="22.42578125" style="1" customWidth="1"/>
    <col min="6937" max="7168" width="6.85546875" style="1"/>
    <col min="7169" max="7169" width="7" style="1" customWidth="1"/>
    <col min="7170" max="7170" width="9.85546875" style="1" customWidth="1"/>
    <col min="7171" max="7171" width="20.140625" style="1" customWidth="1"/>
    <col min="7172" max="7172" width="12.85546875" style="1" customWidth="1"/>
    <col min="7173" max="7177" width="0" style="1" hidden="1" customWidth="1"/>
    <col min="7178" max="7181" width="12.85546875" style="1" customWidth="1"/>
    <col min="7182" max="7182" width="13.5703125" style="1" customWidth="1"/>
    <col min="7183" max="7185" width="12.140625" style="1" bestFit="1" customWidth="1"/>
    <col min="7186" max="7186" width="12.7109375" style="1" bestFit="1" customWidth="1"/>
    <col min="7187" max="7187" width="11.5703125" style="1" customWidth="1"/>
    <col min="7188" max="7188" width="14" style="1" customWidth="1"/>
    <col min="7189" max="7189" width="13.140625" style="1" customWidth="1"/>
    <col min="7190" max="7190" width="14.28515625" style="1" customWidth="1"/>
    <col min="7191" max="7191" width="6.85546875" style="1" bestFit="1" customWidth="1"/>
    <col min="7192" max="7192" width="22.42578125" style="1" customWidth="1"/>
    <col min="7193" max="7424" width="6.85546875" style="1"/>
    <col min="7425" max="7425" width="7" style="1" customWidth="1"/>
    <col min="7426" max="7426" width="9.85546875" style="1" customWidth="1"/>
    <col min="7427" max="7427" width="20.140625" style="1" customWidth="1"/>
    <col min="7428" max="7428" width="12.85546875" style="1" customWidth="1"/>
    <col min="7429" max="7433" width="0" style="1" hidden="1" customWidth="1"/>
    <col min="7434" max="7437" width="12.85546875" style="1" customWidth="1"/>
    <col min="7438" max="7438" width="13.5703125" style="1" customWidth="1"/>
    <col min="7439" max="7441" width="12.140625" style="1" bestFit="1" customWidth="1"/>
    <col min="7442" max="7442" width="12.7109375" style="1" bestFit="1" customWidth="1"/>
    <col min="7443" max="7443" width="11.5703125" style="1" customWidth="1"/>
    <col min="7444" max="7444" width="14" style="1" customWidth="1"/>
    <col min="7445" max="7445" width="13.140625" style="1" customWidth="1"/>
    <col min="7446" max="7446" width="14.28515625" style="1" customWidth="1"/>
    <col min="7447" max="7447" width="6.85546875" style="1" bestFit="1" customWidth="1"/>
    <col min="7448" max="7448" width="22.42578125" style="1" customWidth="1"/>
    <col min="7449" max="7680" width="6.85546875" style="1"/>
    <col min="7681" max="7681" width="7" style="1" customWidth="1"/>
    <col min="7682" max="7682" width="9.85546875" style="1" customWidth="1"/>
    <col min="7683" max="7683" width="20.140625" style="1" customWidth="1"/>
    <col min="7684" max="7684" width="12.85546875" style="1" customWidth="1"/>
    <col min="7685" max="7689" width="0" style="1" hidden="1" customWidth="1"/>
    <col min="7690" max="7693" width="12.85546875" style="1" customWidth="1"/>
    <col min="7694" max="7694" width="13.5703125" style="1" customWidth="1"/>
    <col min="7695" max="7697" width="12.140625" style="1" bestFit="1" customWidth="1"/>
    <col min="7698" max="7698" width="12.7109375" style="1" bestFit="1" customWidth="1"/>
    <col min="7699" max="7699" width="11.5703125" style="1" customWidth="1"/>
    <col min="7700" max="7700" width="14" style="1" customWidth="1"/>
    <col min="7701" max="7701" width="13.140625" style="1" customWidth="1"/>
    <col min="7702" max="7702" width="14.28515625" style="1" customWidth="1"/>
    <col min="7703" max="7703" width="6.85546875" style="1" bestFit="1" customWidth="1"/>
    <col min="7704" max="7704" width="22.42578125" style="1" customWidth="1"/>
    <col min="7705" max="7936" width="6.85546875" style="1"/>
    <col min="7937" max="7937" width="7" style="1" customWidth="1"/>
    <col min="7938" max="7938" width="9.85546875" style="1" customWidth="1"/>
    <col min="7939" max="7939" width="20.140625" style="1" customWidth="1"/>
    <col min="7940" max="7940" width="12.85546875" style="1" customWidth="1"/>
    <col min="7941" max="7945" width="0" style="1" hidden="1" customWidth="1"/>
    <col min="7946" max="7949" width="12.85546875" style="1" customWidth="1"/>
    <col min="7950" max="7950" width="13.5703125" style="1" customWidth="1"/>
    <col min="7951" max="7953" width="12.140625" style="1" bestFit="1" customWidth="1"/>
    <col min="7954" max="7954" width="12.7109375" style="1" bestFit="1" customWidth="1"/>
    <col min="7955" max="7955" width="11.5703125" style="1" customWidth="1"/>
    <col min="7956" max="7956" width="14" style="1" customWidth="1"/>
    <col min="7957" max="7957" width="13.140625" style="1" customWidth="1"/>
    <col min="7958" max="7958" width="14.28515625" style="1" customWidth="1"/>
    <col min="7959" max="7959" width="6.85546875" style="1" bestFit="1" customWidth="1"/>
    <col min="7960" max="7960" width="22.42578125" style="1" customWidth="1"/>
    <col min="7961" max="8192" width="6.85546875" style="1"/>
    <col min="8193" max="8193" width="7" style="1" customWidth="1"/>
    <col min="8194" max="8194" width="9.85546875" style="1" customWidth="1"/>
    <col min="8195" max="8195" width="20.140625" style="1" customWidth="1"/>
    <col min="8196" max="8196" width="12.85546875" style="1" customWidth="1"/>
    <col min="8197" max="8201" width="0" style="1" hidden="1" customWidth="1"/>
    <col min="8202" max="8205" width="12.85546875" style="1" customWidth="1"/>
    <col min="8206" max="8206" width="13.5703125" style="1" customWidth="1"/>
    <col min="8207" max="8209" width="12.140625" style="1" bestFit="1" customWidth="1"/>
    <col min="8210" max="8210" width="12.7109375" style="1" bestFit="1" customWidth="1"/>
    <col min="8211" max="8211" width="11.5703125" style="1" customWidth="1"/>
    <col min="8212" max="8212" width="14" style="1" customWidth="1"/>
    <col min="8213" max="8213" width="13.140625" style="1" customWidth="1"/>
    <col min="8214" max="8214" width="14.28515625" style="1" customWidth="1"/>
    <col min="8215" max="8215" width="6.85546875" style="1" bestFit="1" customWidth="1"/>
    <col min="8216" max="8216" width="22.42578125" style="1" customWidth="1"/>
    <col min="8217" max="8448" width="6.85546875" style="1"/>
    <col min="8449" max="8449" width="7" style="1" customWidth="1"/>
    <col min="8450" max="8450" width="9.85546875" style="1" customWidth="1"/>
    <col min="8451" max="8451" width="20.140625" style="1" customWidth="1"/>
    <col min="8452" max="8452" width="12.85546875" style="1" customWidth="1"/>
    <col min="8453" max="8457" width="0" style="1" hidden="1" customWidth="1"/>
    <col min="8458" max="8461" width="12.85546875" style="1" customWidth="1"/>
    <col min="8462" max="8462" width="13.5703125" style="1" customWidth="1"/>
    <col min="8463" max="8465" width="12.140625" style="1" bestFit="1" customWidth="1"/>
    <col min="8466" max="8466" width="12.7109375" style="1" bestFit="1" customWidth="1"/>
    <col min="8467" max="8467" width="11.5703125" style="1" customWidth="1"/>
    <col min="8468" max="8468" width="14" style="1" customWidth="1"/>
    <col min="8469" max="8469" width="13.140625" style="1" customWidth="1"/>
    <col min="8470" max="8470" width="14.28515625" style="1" customWidth="1"/>
    <col min="8471" max="8471" width="6.85546875" style="1" bestFit="1" customWidth="1"/>
    <col min="8472" max="8472" width="22.42578125" style="1" customWidth="1"/>
    <col min="8473" max="8704" width="6.85546875" style="1"/>
    <col min="8705" max="8705" width="7" style="1" customWidth="1"/>
    <col min="8706" max="8706" width="9.85546875" style="1" customWidth="1"/>
    <col min="8707" max="8707" width="20.140625" style="1" customWidth="1"/>
    <col min="8708" max="8708" width="12.85546875" style="1" customWidth="1"/>
    <col min="8709" max="8713" width="0" style="1" hidden="1" customWidth="1"/>
    <col min="8714" max="8717" width="12.85546875" style="1" customWidth="1"/>
    <col min="8718" max="8718" width="13.5703125" style="1" customWidth="1"/>
    <col min="8719" max="8721" width="12.140625" style="1" bestFit="1" customWidth="1"/>
    <col min="8722" max="8722" width="12.7109375" style="1" bestFit="1" customWidth="1"/>
    <col min="8723" max="8723" width="11.5703125" style="1" customWidth="1"/>
    <col min="8724" max="8724" width="14" style="1" customWidth="1"/>
    <col min="8725" max="8725" width="13.140625" style="1" customWidth="1"/>
    <col min="8726" max="8726" width="14.28515625" style="1" customWidth="1"/>
    <col min="8727" max="8727" width="6.85546875" style="1" bestFit="1" customWidth="1"/>
    <col min="8728" max="8728" width="22.42578125" style="1" customWidth="1"/>
    <col min="8729" max="8960" width="6.85546875" style="1"/>
    <col min="8961" max="8961" width="7" style="1" customWidth="1"/>
    <col min="8962" max="8962" width="9.85546875" style="1" customWidth="1"/>
    <col min="8963" max="8963" width="20.140625" style="1" customWidth="1"/>
    <col min="8964" max="8964" width="12.85546875" style="1" customWidth="1"/>
    <col min="8965" max="8969" width="0" style="1" hidden="1" customWidth="1"/>
    <col min="8970" max="8973" width="12.85546875" style="1" customWidth="1"/>
    <col min="8974" max="8974" width="13.5703125" style="1" customWidth="1"/>
    <col min="8975" max="8977" width="12.140625" style="1" bestFit="1" customWidth="1"/>
    <col min="8978" max="8978" width="12.7109375" style="1" bestFit="1" customWidth="1"/>
    <col min="8979" max="8979" width="11.5703125" style="1" customWidth="1"/>
    <col min="8980" max="8980" width="14" style="1" customWidth="1"/>
    <col min="8981" max="8981" width="13.140625" style="1" customWidth="1"/>
    <col min="8982" max="8982" width="14.28515625" style="1" customWidth="1"/>
    <col min="8983" max="8983" width="6.85546875" style="1" bestFit="1" customWidth="1"/>
    <col min="8984" max="8984" width="22.42578125" style="1" customWidth="1"/>
    <col min="8985" max="9216" width="6.85546875" style="1"/>
    <col min="9217" max="9217" width="7" style="1" customWidth="1"/>
    <col min="9218" max="9218" width="9.85546875" style="1" customWidth="1"/>
    <col min="9219" max="9219" width="20.140625" style="1" customWidth="1"/>
    <col min="9220" max="9220" width="12.85546875" style="1" customWidth="1"/>
    <col min="9221" max="9225" width="0" style="1" hidden="1" customWidth="1"/>
    <col min="9226" max="9229" width="12.85546875" style="1" customWidth="1"/>
    <col min="9230" max="9230" width="13.5703125" style="1" customWidth="1"/>
    <col min="9231" max="9233" width="12.140625" style="1" bestFit="1" customWidth="1"/>
    <col min="9234" max="9234" width="12.7109375" style="1" bestFit="1" customWidth="1"/>
    <col min="9235" max="9235" width="11.5703125" style="1" customWidth="1"/>
    <col min="9236" max="9236" width="14" style="1" customWidth="1"/>
    <col min="9237" max="9237" width="13.140625" style="1" customWidth="1"/>
    <col min="9238" max="9238" width="14.28515625" style="1" customWidth="1"/>
    <col min="9239" max="9239" width="6.85546875" style="1" bestFit="1" customWidth="1"/>
    <col min="9240" max="9240" width="22.42578125" style="1" customWidth="1"/>
    <col min="9241" max="9472" width="6.85546875" style="1"/>
    <col min="9473" max="9473" width="7" style="1" customWidth="1"/>
    <col min="9474" max="9474" width="9.85546875" style="1" customWidth="1"/>
    <col min="9475" max="9475" width="20.140625" style="1" customWidth="1"/>
    <col min="9476" max="9476" width="12.85546875" style="1" customWidth="1"/>
    <col min="9477" max="9481" width="0" style="1" hidden="1" customWidth="1"/>
    <col min="9482" max="9485" width="12.85546875" style="1" customWidth="1"/>
    <col min="9486" max="9486" width="13.5703125" style="1" customWidth="1"/>
    <col min="9487" max="9489" width="12.140625" style="1" bestFit="1" customWidth="1"/>
    <col min="9490" max="9490" width="12.7109375" style="1" bestFit="1" customWidth="1"/>
    <col min="9491" max="9491" width="11.5703125" style="1" customWidth="1"/>
    <col min="9492" max="9492" width="14" style="1" customWidth="1"/>
    <col min="9493" max="9493" width="13.140625" style="1" customWidth="1"/>
    <col min="9494" max="9494" width="14.28515625" style="1" customWidth="1"/>
    <col min="9495" max="9495" width="6.85546875" style="1" bestFit="1" customWidth="1"/>
    <col min="9496" max="9496" width="22.42578125" style="1" customWidth="1"/>
    <col min="9497" max="9728" width="6.85546875" style="1"/>
    <col min="9729" max="9729" width="7" style="1" customWidth="1"/>
    <col min="9730" max="9730" width="9.85546875" style="1" customWidth="1"/>
    <col min="9731" max="9731" width="20.140625" style="1" customWidth="1"/>
    <col min="9732" max="9732" width="12.85546875" style="1" customWidth="1"/>
    <col min="9733" max="9737" width="0" style="1" hidden="1" customWidth="1"/>
    <col min="9738" max="9741" width="12.85546875" style="1" customWidth="1"/>
    <col min="9742" max="9742" width="13.5703125" style="1" customWidth="1"/>
    <col min="9743" max="9745" width="12.140625" style="1" bestFit="1" customWidth="1"/>
    <col min="9746" max="9746" width="12.7109375" style="1" bestFit="1" customWidth="1"/>
    <col min="9747" max="9747" width="11.5703125" style="1" customWidth="1"/>
    <col min="9748" max="9748" width="14" style="1" customWidth="1"/>
    <col min="9749" max="9749" width="13.140625" style="1" customWidth="1"/>
    <col min="9750" max="9750" width="14.28515625" style="1" customWidth="1"/>
    <col min="9751" max="9751" width="6.85546875" style="1" bestFit="1" customWidth="1"/>
    <col min="9752" max="9752" width="22.42578125" style="1" customWidth="1"/>
    <col min="9753" max="9984" width="6.85546875" style="1"/>
    <col min="9985" max="9985" width="7" style="1" customWidth="1"/>
    <col min="9986" max="9986" width="9.85546875" style="1" customWidth="1"/>
    <col min="9987" max="9987" width="20.140625" style="1" customWidth="1"/>
    <col min="9988" max="9988" width="12.85546875" style="1" customWidth="1"/>
    <col min="9989" max="9993" width="0" style="1" hidden="1" customWidth="1"/>
    <col min="9994" max="9997" width="12.85546875" style="1" customWidth="1"/>
    <col min="9998" max="9998" width="13.5703125" style="1" customWidth="1"/>
    <col min="9999" max="10001" width="12.140625" style="1" bestFit="1" customWidth="1"/>
    <col min="10002" max="10002" width="12.7109375" style="1" bestFit="1" customWidth="1"/>
    <col min="10003" max="10003" width="11.5703125" style="1" customWidth="1"/>
    <col min="10004" max="10004" width="14" style="1" customWidth="1"/>
    <col min="10005" max="10005" width="13.140625" style="1" customWidth="1"/>
    <col min="10006" max="10006" width="14.28515625" style="1" customWidth="1"/>
    <col min="10007" max="10007" width="6.85546875" style="1" bestFit="1" customWidth="1"/>
    <col min="10008" max="10008" width="22.42578125" style="1" customWidth="1"/>
    <col min="10009" max="10240" width="6.85546875" style="1"/>
    <col min="10241" max="10241" width="7" style="1" customWidth="1"/>
    <col min="10242" max="10242" width="9.85546875" style="1" customWidth="1"/>
    <col min="10243" max="10243" width="20.140625" style="1" customWidth="1"/>
    <col min="10244" max="10244" width="12.85546875" style="1" customWidth="1"/>
    <col min="10245" max="10249" width="0" style="1" hidden="1" customWidth="1"/>
    <col min="10250" max="10253" width="12.85546875" style="1" customWidth="1"/>
    <col min="10254" max="10254" width="13.5703125" style="1" customWidth="1"/>
    <col min="10255" max="10257" width="12.140625" style="1" bestFit="1" customWidth="1"/>
    <col min="10258" max="10258" width="12.7109375" style="1" bestFit="1" customWidth="1"/>
    <col min="10259" max="10259" width="11.5703125" style="1" customWidth="1"/>
    <col min="10260" max="10260" width="14" style="1" customWidth="1"/>
    <col min="10261" max="10261" width="13.140625" style="1" customWidth="1"/>
    <col min="10262" max="10262" width="14.28515625" style="1" customWidth="1"/>
    <col min="10263" max="10263" width="6.85546875" style="1" bestFit="1" customWidth="1"/>
    <col min="10264" max="10264" width="22.42578125" style="1" customWidth="1"/>
    <col min="10265" max="10496" width="6.85546875" style="1"/>
    <col min="10497" max="10497" width="7" style="1" customWidth="1"/>
    <col min="10498" max="10498" width="9.85546875" style="1" customWidth="1"/>
    <col min="10499" max="10499" width="20.140625" style="1" customWidth="1"/>
    <col min="10500" max="10500" width="12.85546875" style="1" customWidth="1"/>
    <col min="10501" max="10505" width="0" style="1" hidden="1" customWidth="1"/>
    <col min="10506" max="10509" width="12.85546875" style="1" customWidth="1"/>
    <col min="10510" max="10510" width="13.5703125" style="1" customWidth="1"/>
    <col min="10511" max="10513" width="12.140625" style="1" bestFit="1" customWidth="1"/>
    <col min="10514" max="10514" width="12.7109375" style="1" bestFit="1" customWidth="1"/>
    <col min="10515" max="10515" width="11.5703125" style="1" customWidth="1"/>
    <col min="10516" max="10516" width="14" style="1" customWidth="1"/>
    <col min="10517" max="10517" width="13.140625" style="1" customWidth="1"/>
    <col min="10518" max="10518" width="14.28515625" style="1" customWidth="1"/>
    <col min="10519" max="10519" width="6.85546875" style="1" bestFit="1" customWidth="1"/>
    <col min="10520" max="10520" width="22.42578125" style="1" customWidth="1"/>
    <col min="10521" max="10752" width="6.85546875" style="1"/>
    <col min="10753" max="10753" width="7" style="1" customWidth="1"/>
    <col min="10754" max="10754" width="9.85546875" style="1" customWidth="1"/>
    <col min="10755" max="10755" width="20.140625" style="1" customWidth="1"/>
    <col min="10756" max="10756" width="12.85546875" style="1" customWidth="1"/>
    <col min="10757" max="10761" width="0" style="1" hidden="1" customWidth="1"/>
    <col min="10762" max="10765" width="12.85546875" style="1" customWidth="1"/>
    <col min="10766" max="10766" width="13.5703125" style="1" customWidth="1"/>
    <col min="10767" max="10769" width="12.140625" style="1" bestFit="1" customWidth="1"/>
    <col min="10770" max="10770" width="12.7109375" style="1" bestFit="1" customWidth="1"/>
    <col min="10771" max="10771" width="11.5703125" style="1" customWidth="1"/>
    <col min="10772" max="10772" width="14" style="1" customWidth="1"/>
    <col min="10773" max="10773" width="13.140625" style="1" customWidth="1"/>
    <col min="10774" max="10774" width="14.28515625" style="1" customWidth="1"/>
    <col min="10775" max="10775" width="6.85546875" style="1" bestFit="1" customWidth="1"/>
    <col min="10776" max="10776" width="22.42578125" style="1" customWidth="1"/>
    <col min="10777" max="11008" width="6.85546875" style="1"/>
    <col min="11009" max="11009" width="7" style="1" customWidth="1"/>
    <col min="11010" max="11010" width="9.85546875" style="1" customWidth="1"/>
    <col min="11011" max="11011" width="20.140625" style="1" customWidth="1"/>
    <col min="11012" max="11012" width="12.85546875" style="1" customWidth="1"/>
    <col min="11013" max="11017" width="0" style="1" hidden="1" customWidth="1"/>
    <col min="11018" max="11021" width="12.85546875" style="1" customWidth="1"/>
    <col min="11022" max="11022" width="13.5703125" style="1" customWidth="1"/>
    <col min="11023" max="11025" width="12.140625" style="1" bestFit="1" customWidth="1"/>
    <col min="11026" max="11026" width="12.7109375" style="1" bestFit="1" customWidth="1"/>
    <col min="11027" max="11027" width="11.5703125" style="1" customWidth="1"/>
    <col min="11028" max="11028" width="14" style="1" customWidth="1"/>
    <col min="11029" max="11029" width="13.140625" style="1" customWidth="1"/>
    <col min="11030" max="11030" width="14.28515625" style="1" customWidth="1"/>
    <col min="11031" max="11031" width="6.85546875" style="1" bestFit="1" customWidth="1"/>
    <col min="11032" max="11032" width="22.42578125" style="1" customWidth="1"/>
    <col min="11033" max="11264" width="6.85546875" style="1"/>
    <col min="11265" max="11265" width="7" style="1" customWidth="1"/>
    <col min="11266" max="11266" width="9.85546875" style="1" customWidth="1"/>
    <col min="11267" max="11267" width="20.140625" style="1" customWidth="1"/>
    <col min="11268" max="11268" width="12.85546875" style="1" customWidth="1"/>
    <col min="11269" max="11273" width="0" style="1" hidden="1" customWidth="1"/>
    <col min="11274" max="11277" width="12.85546875" style="1" customWidth="1"/>
    <col min="11278" max="11278" width="13.5703125" style="1" customWidth="1"/>
    <col min="11279" max="11281" width="12.140625" style="1" bestFit="1" customWidth="1"/>
    <col min="11282" max="11282" width="12.7109375" style="1" bestFit="1" customWidth="1"/>
    <col min="11283" max="11283" width="11.5703125" style="1" customWidth="1"/>
    <col min="11284" max="11284" width="14" style="1" customWidth="1"/>
    <col min="11285" max="11285" width="13.140625" style="1" customWidth="1"/>
    <col min="11286" max="11286" width="14.28515625" style="1" customWidth="1"/>
    <col min="11287" max="11287" width="6.85546875" style="1" bestFit="1" customWidth="1"/>
    <col min="11288" max="11288" width="22.42578125" style="1" customWidth="1"/>
    <col min="11289" max="11520" width="6.85546875" style="1"/>
    <col min="11521" max="11521" width="7" style="1" customWidth="1"/>
    <col min="11522" max="11522" width="9.85546875" style="1" customWidth="1"/>
    <col min="11523" max="11523" width="20.140625" style="1" customWidth="1"/>
    <col min="11524" max="11524" width="12.85546875" style="1" customWidth="1"/>
    <col min="11525" max="11529" width="0" style="1" hidden="1" customWidth="1"/>
    <col min="11530" max="11533" width="12.85546875" style="1" customWidth="1"/>
    <col min="11534" max="11534" width="13.5703125" style="1" customWidth="1"/>
    <col min="11535" max="11537" width="12.140625" style="1" bestFit="1" customWidth="1"/>
    <col min="11538" max="11538" width="12.7109375" style="1" bestFit="1" customWidth="1"/>
    <col min="11539" max="11539" width="11.5703125" style="1" customWidth="1"/>
    <col min="11540" max="11540" width="14" style="1" customWidth="1"/>
    <col min="11541" max="11541" width="13.140625" style="1" customWidth="1"/>
    <col min="11542" max="11542" width="14.28515625" style="1" customWidth="1"/>
    <col min="11543" max="11543" width="6.85546875" style="1" bestFit="1" customWidth="1"/>
    <col min="11544" max="11544" width="22.42578125" style="1" customWidth="1"/>
    <col min="11545" max="11776" width="6.85546875" style="1"/>
    <col min="11777" max="11777" width="7" style="1" customWidth="1"/>
    <col min="11778" max="11778" width="9.85546875" style="1" customWidth="1"/>
    <col min="11779" max="11779" width="20.140625" style="1" customWidth="1"/>
    <col min="11780" max="11780" width="12.85546875" style="1" customWidth="1"/>
    <col min="11781" max="11785" width="0" style="1" hidden="1" customWidth="1"/>
    <col min="11786" max="11789" width="12.85546875" style="1" customWidth="1"/>
    <col min="11790" max="11790" width="13.5703125" style="1" customWidth="1"/>
    <col min="11791" max="11793" width="12.140625" style="1" bestFit="1" customWidth="1"/>
    <col min="11794" max="11794" width="12.7109375" style="1" bestFit="1" customWidth="1"/>
    <col min="11795" max="11795" width="11.5703125" style="1" customWidth="1"/>
    <col min="11796" max="11796" width="14" style="1" customWidth="1"/>
    <col min="11797" max="11797" width="13.140625" style="1" customWidth="1"/>
    <col min="11798" max="11798" width="14.28515625" style="1" customWidth="1"/>
    <col min="11799" max="11799" width="6.85546875" style="1" bestFit="1" customWidth="1"/>
    <col min="11800" max="11800" width="22.42578125" style="1" customWidth="1"/>
    <col min="11801" max="12032" width="6.85546875" style="1"/>
    <col min="12033" max="12033" width="7" style="1" customWidth="1"/>
    <col min="12034" max="12034" width="9.85546875" style="1" customWidth="1"/>
    <col min="12035" max="12035" width="20.140625" style="1" customWidth="1"/>
    <col min="12036" max="12036" width="12.85546875" style="1" customWidth="1"/>
    <col min="12037" max="12041" width="0" style="1" hidden="1" customWidth="1"/>
    <col min="12042" max="12045" width="12.85546875" style="1" customWidth="1"/>
    <col min="12046" max="12046" width="13.5703125" style="1" customWidth="1"/>
    <col min="12047" max="12049" width="12.140625" style="1" bestFit="1" customWidth="1"/>
    <col min="12050" max="12050" width="12.7109375" style="1" bestFit="1" customWidth="1"/>
    <col min="12051" max="12051" width="11.5703125" style="1" customWidth="1"/>
    <col min="12052" max="12052" width="14" style="1" customWidth="1"/>
    <col min="12053" max="12053" width="13.140625" style="1" customWidth="1"/>
    <col min="12054" max="12054" width="14.28515625" style="1" customWidth="1"/>
    <col min="12055" max="12055" width="6.85546875" style="1" bestFit="1" customWidth="1"/>
    <col min="12056" max="12056" width="22.42578125" style="1" customWidth="1"/>
    <col min="12057" max="12288" width="6.85546875" style="1"/>
    <col min="12289" max="12289" width="7" style="1" customWidth="1"/>
    <col min="12290" max="12290" width="9.85546875" style="1" customWidth="1"/>
    <col min="12291" max="12291" width="20.140625" style="1" customWidth="1"/>
    <col min="12292" max="12292" width="12.85546875" style="1" customWidth="1"/>
    <col min="12293" max="12297" width="0" style="1" hidden="1" customWidth="1"/>
    <col min="12298" max="12301" width="12.85546875" style="1" customWidth="1"/>
    <col min="12302" max="12302" width="13.5703125" style="1" customWidth="1"/>
    <col min="12303" max="12305" width="12.140625" style="1" bestFit="1" customWidth="1"/>
    <col min="12306" max="12306" width="12.7109375" style="1" bestFit="1" customWidth="1"/>
    <col min="12307" max="12307" width="11.5703125" style="1" customWidth="1"/>
    <col min="12308" max="12308" width="14" style="1" customWidth="1"/>
    <col min="12309" max="12309" width="13.140625" style="1" customWidth="1"/>
    <col min="12310" max="12310" width="14.28515625" style="1" customWidth="1"/>
    <col min="12311" max="12311" width="6.85546875" style="1" bestFit="1" customWidth="1"/>
    <col min="12312" max="12312" width="22.42578125" style="1" customWidth="1"/>
    <col min="12313" max="12544" width="6.85546875" style="1"/>
    <col min="12545" max="12545" width="7" style="1" customWidth="1"/>
    <col min="12546" max="12546" width="9.85546875" style="1" customWidth="1"/>
    <col min="12547" max="12547" width="20.140625" style="1" customWidth="1"/>
    <col min="12548" max="12548" width="12.85546875" style="1" customWidth="1"/>
    <col min="12549" max="12553" width="0" style="1" hidden="1" customWidth="1"/>
    <col min="12554" max="12557" width="12.85546875" style="1" customWidth="1"/>
    <col min="12558" max="12558" width="13.5703125" style="1" customWidth="1"/>
    <col min="12559" max="12561" width="12.140625" style="1" bestFit="1" customWidth="1"/>
    <col min="12562" max="12562" width="12.7109375" style="1" bestFit="1" customWidth="1"/>
    <col min="12563" max="12563" width="11.5703125" style="1" customWidth="1"/>
    <col min="12564" max="12564" width="14" style="1" customWidth="1"/>
    <col min="12565" max="12565" width="13.140625" style="1" customWidth="1"/>
    <col min="12566" max="12566" width="14.28515625" style="1" customWidth="1"/>
    <col min="12567" max="12567" width="6.85546875" style="1" bestFit="1" customWidth="1"/>
    <col min="12568" max="12568" width="22.42578125" style="1" customWidth="1"/>
    <col min="12569" max="12800" width="6.85546875" style="1"/>
    <col min="12801" max="12801" width="7" style="1" customWidth="1"/>
    <col min="12802" max="12802" width="9.85546875" style="1" customWidth="1"/>
    <col min="12803" max="12803" width="20.140625" style="1" customWidth="1"/>
    <col min="12804" max="12804" width="12.85546875" style="1" customWidth="1"/>
    <col min="12805" max="12809" width="0" style="1" hidden="1" customWidth="1"/>
    <col min="12810" max="12813" width="12.85546875" style="1" customWidth="1"/>
    <col min="12814" max="12814" width="13.5703125" style="1" customWidth="1"/>
    <col min="12815" max="12817" width="12.140625" style="1" bestFit="1" customWidth="1"/>
    <col min="12818" max="12818" width="12.7109375" style="1" bestFit="1" customWidth="1"/>
    <col min="12819" max="12819" width="11.5703125" style="1" customWidth="1"/>
    <col min="12820" max="12820" width="14" style="1" customWidth="1"/>
    <col min="12821" max="12821" width="13.140625" style="1" customWidth="1"/>
    <col min="12822" max="12822" width="14.28515625" style="1" customWidth="1"/>
    <col min="12823" max="12823" width="6.85546875" style="1" bestFit="1" customWidth="1"/>
    <col min="12824" max="12824" width="22.42578125" style="1" customWidth="1"/>
    <col min="12825" max="13056" width="6.85546875" style="1"/>
    <col min="13057" max="13057" width="7" style="1" customWidth="1"/>
    <col min="13058" max="13058" width="9.85546875" style="1" customWidth="1"/>
    <col min="13059" max="13059" width="20.140625" style="1" customWidth="1"/>
    <col min="13060" max="13060" width="12.85546875" style="1" customWidth="1"/>
    <col min="13061" max="13065" width="0" style="1" hidden="1" customWidth="1"/>
    <col min="13066" max="13069" width="12.85546875" style="1" customWidth="1"/>
    <col min="13070" max="13070" width="13.5703125" style="1" customWidth="1"/>
    <col min="13071" max="13073" width="12.140625" style="1" bestFit="1" customWidth="1"/>
    <col min="13074" max="13074" width="12.7109375" style="1" bestFit="1" customWidth="1"/>
    <col min="13075" max="13075" width="11.5703125" style="1" customWidth="1"/>
    <col min="13076" max="13076" width="14" style="1" customWidth="1"/>
    <col min="13077" max="13077" width="13.140625" style="1" customWidth="1"/>
    <col min="13078" max="13078" width="14.28515625" style="1" customWidth="1"/>
    <col min="13079" max="13079" width="6.85546875" style="1" bestFit="1" customWidth="1"/>
    <col min="13080" max="13080" width="22.42578125" style="1" customWidth="1"/>
    <col min="13081" max="13312" width="6.85546875" style="1"/>
    <col min="13313" max="13313" width="7" style="1" customWidth="1"/>
    <col min="13314" max="13314" width="9.85546875" style="1" customWidth="1"/>
    <col min="13315" max="13315" width="20.140625" style="1" customWidth="1"/>
    <col min="13316" max="13316" width="12.85546875" style="1" customWidth="1"/>
    <col min="13317" max="13321" width="0" style="1" hidden="1" customWidth="1"/>
    <col min="13322" max="13325" width="12.85546875" style="1" customWidth="1"/>
    <col min="13326" max="13326" width="13.5703125" style="1" customWidth="1"/>
    <col min="13327" max="13329" width="12.140625" style="1" bestFit="1" customWidth="1"/>
    <col min="13330" max="13330" width="12.7109375" style="1" bestFit="1" customWidth="1"/>
    <col min="13331" max="13331" width="11.5703125" style="1" customWidth="1"/>
    <col min="13332" max="13332" width="14" style="1" customWidth="1"/>
    <col min="13333" max="13333" width="13.140625" style="1" customWidth="1"/>
    <col min="13334" max="13334" width="14.28515625" style="1" customWidth="1"/>
    <col min="13335" max="13335" width="6.85546875" style="1" bestFit="1" customWidth="1"/>
    <col min="13336" max="13336" width="22.42578125" style="1" customWidth="1"/>
    <col min="13337" max="13568" width="6.85546875" style="1"/>
    <col min="13569" max="13569" width="7" style="1" customWidth="1"/>
    <col min="13570" max="13570" width="9.85546875" style="1" customWidth="1"/>
    <col min="13571" max="13571" width="20.140625" style="1" customWidth="1"/>
    <col min="13572" max="13572" width="12.85546875" style="1" customWidth="1"/>
    <col min="13573" max="13577" width="0" style="1" hidden="1" customWidth="1"/>
    <col min="13578" max="13581" width="12.85546875" style="1" customWidth="1"/>
    <col min="13582" max="13582" width="13.5703125" style="1" customWidth="1"/>
    <col min="13583" max="13585" width="12.140625" style="1" bestFit="1" customWidth="1"/>
    <col min="13586" max="13586" width="12.7109375" style="1" bestFit="1" customWidth="1"/>
    <col min="13587" max="13587" width="11.5703125" style="1" customWidth="1"/>
    <col min="13588" max="13588" width="14" style="1" customWidth="1"/>
    <col min="13589" max="13589" width="13.140625" style="1" customWidth="1"/>
    <col min="13590" max="13590" width="14.28515625" style="1" customWidth="1"/>
    <col min="13591" max="13591" width="6.85546875" style="1" bestFit="1" customWidth="1"/>
    <col min="13592" max="13592" width="22.42578125" style="1" customWidth="1"/>
    <col min="13593" max="13824" width="6.85546875" style="1"/>
    <col min="13825" max="13825" width="7" style="1" customWidth="1"/>
    <col min="13826" max="13826" width="9.85546875" style="1" customWidth="1"/>
    <col min="13827" max="13827" width="20.140625" style="1" customWidth="1"/>
    <col min="13828" max="13828" width="12.85546875" style="1" customWidth="1"/>
    <col min="13829" max="13833" width="0" style="1" hidden="1" customWidth="1"/>
    <col min="13834" max="13837" width="12.85546875" style="1" customWidth="1"/>
    <col min="13838" max="13838" width="13.5703125" style="1" customWidth="1"/>
    <col min="13839" max="13841" width="12.140625" style="1" bestFit="1" customWidth="1"/>
    <col min="13842" max="13842" width="12.7109375" style="1" bestFit="1" customWidth="1"/>
    <col min="13843" max="13843" width="11.5703125" style="1" customWidth="1"/>
    <col min="13844" max="13844" width="14" style="1" customWidth="1"/>
    <col min="13845" max="13845" width="13.140625" style="1" customWidth="1"/>
    <col min="13846" max="13846" width="14.28515625" style="1" customWidth="1"/>
    <col min="13847" max="13847" width="6.85546875" style="1" bestFit="1" customWidth="1"/>
    <col min="13848" max="13848" width="22.42578125" style="1" customWidth="1"/>
    <col min="13849" max="14080" width="6.85546875" style="1"/>
    <col min="14081" max="14081" width="7" style="1" customWidth="1"/>
    <col min="14082" max="14082" width="9.85546875" style="1" customWidth="1"/>
    <col min="14083" max="14083" width="20.140625" style="1" customWidth="1"/>
    <col min="14084" max="14084" width="12.85546875" style="1" customWidth="1"/>
    <col min="14085" max="14089" width="0" style="1" hidden="1" customWidth="1"/>
    <col min="14090" max="14093" width="12.85546875" style="1" customWidth="1"/>
    <col min="14094" max="14094" width="13.5703125" style="1" customWidth="1"/>
    <col min="14095" max="14097" width="12.140625" style="1" bestFit="1" customWidth="1"/>
    <col min="14098" max="14098" width="12.7109375" style="1" bestFit="1" customWidth="1"/>
    <col min="14099" max="14099" width="11.5703125" style="1" customWidth="1"/>
    <col min="14100" max="14100" width="14" style="1" customWidth="1"/>
    <col min="14101" max="14101" width="13.140625" style="1" customWidth="1"/>
    <col min="14102" max="14102" width="14.28515625" style="1" customWidth="1"/>
    <col min="14103" max="14103" width="6.85546875" style="1" bestFit="1" customWidth="1"/>
    <col min="14104" max="14104" width="22.42578125" style="1" customWidth="1"/>
    <col min="14105" max="14336" width="6.85546875" style="1"/>
    <col min="14337" max="14337" width="7" style="1" customWidth="1"/>
    <col min="14338" max="14338" width="9.85546875" style="1" customWidth="1"/>
    <col min="14339" max="14339" width="20.140625" style="1" customWidth="1"/>
    <col min="14340" max="14340" width="12.85546875" style="1" customWidth="1"/>
    <col min="14341" max="14345" width="0" style="1" hidden="1" customWidth="1"/>
    <col min="14346" max="14349" width="12.85546875" style="1" customWidth="1"/>
    <col min="14350" max="14350" width="13.5703125" style="1" customWidth="1"/>
    <col min="14351" max="14353" width="12.140625" style="1" bestFit="1" customWidth="1"/>
    <col min="14354" max="14354" width="12.7109375" style="1" bestFit="1" customWidth="1"/>
    <col min="14355" max="14355" width="11.5703125" style="1" customWidth="1"/>
    <col min="14356" max="14356" width="14" style="1" customWidth="1"/>
    <col min="14357" max="14357" width="13.140625" style="1" customWidth="1"/>
    <col min="14358" max="14358" width="14.28515625" style="1" customWidth="1"/>
    <col min="14359" max="14359" width="6.85546875" style="1" bestFit="1" customWidth="1"/>
    <col min="14360" max="14360" width="22.42578125" style="1" customWidth="1"/>
    <col min="14361" max="14592" width="6.85546875" style="1"/>
    <col min="14593" max="14593" width="7" style="1" customWidth="1"/>
    <col min="14594" max="14594" width="9.85546875" style="1" customWidth="1"/>
    <col min="14595" max="14595" width="20.140625" style="1" customWidth="1"/>
    <col min="14596" max="14596" width="12.85546875" style="1" customWidth="1"/>
    <col min="14597" max="14601" width="0" style="1" hidden="1" customWidth="1"/>
    <col min="14602" max="14605" width="12.85546875" style="1" customWidth="1"/>
    <col min="14606" max="14606" width="13.5703125" style="1" customWidth="1"/>
    <col min="14607" max="14609" width="12.140625" style="1" bestFit="1" customWidth="1"/>
    <col min="14610" max="14610" width="12.7109375" style="1" bestFit="1" customWidth="1"/>
    <col min="14611" max="14611" width="11.5703125" style="1" customWidth="1"/>
    <col min="14612" max="14612" width="14" style="1" customWidth="1"/>
    <col min="14613" max="14613" width="13.140625" style="1" customWidth="1"/>
    <col min="14614" max="14614" width="14.28515625" style="1" customWidth="1"/>
    <col min="14615" max="14615" width="6.85546875" style="1" bestFit="1" customWidth="1"/>
    <col min="14616" max="14616" width="22.42578125" style="1" customWidth="1"/>
    <col min="14617" max="14848" width="6.85546875" style="1"/>
    <col min="14849" max="14849" width="7" style="1" customWidth="1"/>
    <col min="14850" max="14850" width="9.85546875" style="1" customWidth="1"/>
    <col min="14851" max="14851" width="20.140625" style="1" customWidth="1"/>
    <col min="14852" max="14852" width="12.85546875" style="1" customWidth="1"/>
    <col min="14853" max="14857" width="0" style="1" hidden="1" customWidth="1"/>
    <col min="14858" max="14861" width="12.85546875" style="1" customWidth="1"/>
    <col min="14862" max="14862" width="13.5703125" style="1" customWidth="1"/>
    <col min="14863" max="14865" width="12.140625" style="1" bestFit="1" customWidth="1"/>
    <col min="14866" max="14866" width="12.7109375" style="1" bestFit="1" customWidth="1"/>
    <col min="14867" max="14867" width="11.5703125" style="1" customWidth="1"/>
    <col min="14868" max="14868" width="14" style="1" customWidth="1"/>
    <col min="14869" max="14869" width="13.140625" style="1" customWidth="1"/>
    <col min="14870" max="14870" width="14.28515625" style="1" customWidth="1"/>
    <col min="14871" max="14871" width="6.85546875" style="1" bestFit="1" customWidth="1"/>
    <col min="14872" max="14872" width="22.42578125" style="1" customWidth="1"/>
    <col min="14873" max="15104" width="6.85546875" style="1"/>
    <col min="15105" max="15105" width="7" style="1" customWidth="1"/>
    <col min="15106" max="15106" width="9.85546875" style="1" customWidth="1"/>
    <col min="15107" max="15107" width="20.140625" style="1" customWidth="1"/>
    <col min="15108" max="15108" width="12.85546875" style="1" customWidth="1"/>
    <col min="15109" max="15113" width="0" style="1" hidden="1" customWidth="1"/>
    <col min="15114" max="15117" width="12.85546875" style="1" customWidth="1"/>
    <col min="15118" max="15118" width="13.5703125" style="1" customWidth="1"/>
    <col min="15119" max="15121" width="12.140625" style="1" bestFit="1" customWidth="1"/>
    <col min="15122" max="15122" width="12.7109375" style="1" bestFit="1" customWidth="1"/>
    <col min="15123" max="15123" width="11.5703125" style="1" customWidth="1"/>
    <col min="15124" max="15124" width="14" style="1" customWidth="1"/>
    <col min="15125" max="15125" width="13.140625" style="1" customWidth="1"/>
    <col min="15126" max="15126" width="14.28515625" style="1" customWidth="1"/>
    <col min="15127" max="15127" width="6.85546875" style="1" bestFit="1" customWidth="1"/>
    <col min="15128" max="15128" width="22.42578125" style="1" customWidth="1"/>
    <col min="15129" max="15360" width="6.85546875" style="1"/>
    <col min="15361" max="15361" width="7" style="1" customWidth="1"/>
    <col min="15362" max="15362" width="9.85546875" style="1" customWidth="1"/>
    <col min="15363" max="15363" width="20.140625" style="1" customWidth="1"/>
    <col min="15364" max="15364" width="12.85546875" style="1" customWidth="1"/>
    <col min="15365" max="15369" width="0" style="1" hidden="1" customWidth="1"/>
    <col min="15370" max="15373" width="12.85546875" style="1" customWidth="1"/>
    <col min="15374" max="15374" width="13.5703125" style="1" customWidth="1"/>
    <col min="15375" max="15377" width="12.140625" style="1" bestFit="1" customWidth="1"/>
    <col min="15378" max="15378" width="12.7109375" style="1" bestFit="1" customWidth="1"/>
    <col min="15379" max="15379" width="11.5703125" style="1" customWidth="1"/>
    <col min="15380" max="15380" width="14" style="1" customWidth="1"/>
    <col min="15381" max="15381" width="13.140625" style="1" customWidth="1"/>
    <col min="15382" max="15382" width="14.28515625" style="1" customWidth="1"/>
    <col min="15383" max="15383" width="6.85546875" style="1" bestFit="1" customWidth="1"/>
    <col min="15384" max="15384" width="22.42578125" style="1" customWidth="1"/>
    <col min="15385" max="15616" width="6.85546875" style="1"/>
    <col min="15617" max="15617" width="7" style="1" customWidth="1"/>
    <col min="15618" max="15618" width="9.85546875" style="1" customWidth="1"/>
    <col min="15619" max="15619" width="20.140625" style="1" customWidth="1"/>
    <col min="15620" max="15620" width="12.85546875" style="1" customWidth="1"/>
    <col min="15621" max="15625" width="0" style="1" hidden="1" customWidth="1"/>
    <col min="15626" max="15629" width="12.85546875" style="1" customWidth="1"/>
    <col min="15630" max="15630" width="13.5703125" style="1" customWidth="1"/>
    <col min="15631" max="15633" width="12.140625" style="1" bestFit="1" customWidth="1"/>
    <col min="15634" max="15634" width="12.7109375" style="1" bestFit="1" customWidth="1"/>
    <col min="15635" max="15635" width="11.5703125" style="1" customWidth="1"/>
    <col min="15636" max="15636" width="14" style="1" customWidth="1"/>
    <col min="15637" max="15637" width="13.140625" style="1" customWidth="1"/>
    <col min="15638" max="15638" width="14.28515625" style="1" customWidth="1"/>
    <col min="15639" max="15639" width="6.85546875" style="1" bestFit="1" customWidth="1"/>
    <col min="15640" max="15640" width="22.42578125" style="1" customWidth="1"/>
    <col min="15641" max="15872" width="6.85546875" style="1"/>
    <col min="15873" max="15873" width="7" style="1" customWidth="1"/>
    <col min="15874" max="15874" width="9.85546875" style="1" customWidth="1"/>
    <col min="15875" max="15875" width="20.140625" style="1" customWidth="1"/>
    <col min="15876" max="15876" width="12.85546875" style="1" customWidth="1"/>
    <col min="15877" max="15881" width="0" style="1" hidden="1" customWidth="1"/>
    <col min="15882" max="15885" width="12.85546875" style="1" customWidth="1"/>
    <col min="15886" max="15886" width="13.5703125" style="1" customWidth="1"/>
    <col min="15887" max="15889" width="12.140625" style="1" bestFit="1" customWidth="1"/>
    <col min="15890" max="15890" width="12.7109375" style="1" bestFit="1" customWidth="1"/>
    <col min="15891" max="15891" width="11.5703125" style="1" customWidth="1"/>
    <col min="15892" max="15892" width="14" style="1" customWidth="1"/>
    <col min="15893" max="15893" width="13.140625" style="1" customWidth="1"/>
    <col min="15894" max="15894" width="14.28515625" style="1" customWidth="1"/>
    <col min="15895" max="15895" width="6.85546875" style="1" bestFit="1" customWidth="1"/>
    <col min="15896" max="15896" width="22.42578125" style="1" customWidth="1"/>
    <col min="15897" max="16128" width="6.85546875" style="1"/>
    <col min="16129" max="16129" width="7" style="1" customWidth="1"/>
    <col min="16130" max="16130" width="9.85546875" style="1" customWidth="1"/>
    <col min="16131" max="16131" width="20.140625" style="1" customWidth="1"/>
    <col min="16132" max="16132" width="12.85546875" style="1" customWidth="1"/>
    <col min="16133" max="16137" width="0" style="1" hidden="1" customWidth="1"/>
    <col min="16138" max="16141" width="12.85546875" style="1" customWidth="1"/>
    <col min="16142" max="16142" width="13.5703125" style="1" customWidth="1"/>
    <col min="16143" max="16145" width="12.140625" style="1" bestFit="1" customWidth="1"/>
    <col min="16146" max="16146" width="12.7109375" style="1" bestFit="1" customWidth="1"/>
    <col min="16147" max="16147" width="11.5703125" style="1" customWidth="1"/>
    <col min="16148" max="16148" width="14" style="1" customWidth="1"/>
    <col min="16149" max="16149" width="13.140625" style="1" customWidth="1"/>
    <col min="16150" max="16150" width="14.28515625" style="1" customWidth="1"/>
    <col min="16151" max="16151" width="6.85546875" style="1" bestFit="1" customWidth="1"/>
    <col min="16152" max="16152" width="22.42578125" style="1" customWidth="1"/>
    <col min="16153" max="16384" width="6.85546875" style="1"/>
  </cols>
  <sheetData>
    <row r="1" spans="1:27" ht="34.5" customHeight="1">
      <c r="A1" s="373" t="s">
        <v>0</v>
      </c>
      <c r="B1" s="373"/>
      <c r="C1" s="373"/>
      <c r="D1" s="373"/>
    </row>
    <row r="2" spans="1:27" ht="24.75" customHeight="1">
      <c r="A2" s="2"/>
      <c r="B2" s="2"/>
      <c r="C2" s="2"/>
      <c r="D2" s="2"/>
      <c r="H2" s="374" t="s">
        <v>1</v>
      </c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</row>
    <row r="3" spans="1:27" s="5" customFormat="1" ht="8.25" customHeight="1" thickBot="1">
      <c r="A3" s="3"/>
      <c r="B3" s="3"/>
      <c r="C3" s="3"/>
      <c r="D3" s="3"/>
      <c r="E3" s="4" t="s">
        <v>2</v>
      </c>
      <c r="F3" s="4"/>
      <c r="G3" s="3"/>
    </row>
    <row r="4" spans="1:27" s="11" customFormat="1" ht="23.25" customHeight="1" thickBot="1">
      <c r="A4" s="6" t="s">
        <v>3</v>
      </c>
      <c r="B4" s="375"/>
      <c r="C4" s="375"/>
      <c r="D4" s="375"/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9</v>
      </c>
      <c r="P4" s="7" t="s">
        <v>10</v>
      </c>
      <c r="Q4" s="7" t="s">
        <v>11</v>
      </c>
      <c r="R4" s="7" t="s">
        <v>12</v>
      </c>
      <c r="S4" s="7" t="s">
        <v>13</v>
      </c>
      <c r="T4" s="7" t="s">
        <v>14</v>
      </c>
      <c r="U4" s="8" t="s">
        <v>15</v>
      </c>
      <c r="V4" s="9" t="s">
        <v>16</v>
      </c>
      <c r="W4" s="10"/>
    </row>
    <row r="5" spans="1:27" ht="12.75" hidden="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5"/>
    </row>
    <row r="6" spans="1:27" s="20" customFormat="1" ht="25.5" customHeight="1" thickBot="1">
      <c r="A6" s="16" t="s">
        <v>17</v>
      </c>
      <c r="B6" s="376" t="s">
        <v>18</v>
      </c>
      <c r="C6" s="377"/>
      <c r="D6" s="378"/>
      <c r="E6" s="17">
        <f t="shared" ref="E6:V6" si="0">SUM(E7+E11+E14+E18)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8">
        <f t="shared" si="0"/>
        <v>0</v>
      </c>
      <c r="J6" s="17">
        <f t="shared" si="0"/>
        <v>1810</v>
      </c>
      <c r="K6" s="17">
        <f t="shared" si="0"/>
        <v>1201</v>
      </c>
      <c r="L6" s="17">
        <f t="shared" si="0"/>
        <v>804</v>
      </c>
      <c r="M6" s="17">
        <f t="shared" si="0"/>
        <v>867</v>
      </c>
      <c r="N6" s="17">
        <f t="shared" si="0"/>
        <v>807</v>
      </c>
      <c r="O6" s="17">
        <f t="shared" si="0"/>
        <v>1488</v>
      </c>
      <c r="P6" s="17">
        <f t="shared" si="0"/>
        <v>2887.81</v>
      </c>
      <c r="Q6" s="17">
        <f t="shared" si="0"/>
        <v>2261</v>
      </c>
      <c r="R6" s="17">
        <f t="shared" si="0"/>
        <v>4244</v>
      </c>
      <c r="S6" s="17">
        <f t="shared" si="0"/>
        <v>3458</v>
      </c>
      <c r="T6" s="17">
        <f>SUM(T7+T11+T14+T18)</f>
        <v>3149</v>
      </c>
      <c r="U6" s="17">
        <f t="shared" si="0"/>
        <v>3049</v>
      </c>
      <c r="V6" s="17">
        <f t="shared" si="0"/>
        <v>26025.81</v>
      </c>
      <c r="W6" s="19" t="s">
        <v>19</v>
      </c>
    </row>
    <row r="7" spans="1:27" s="31" customFormat="1" ht="22.5" customHeight="1" thickBot="1">
      <c r="A7" s="21" t="s">
        <v>20</v>
      </c>
      <c r="B7" s="22" t="s">
        <v>21</v>
      </c>
      <c r="C7" s="23"/>
      <c r="D7" s="23"/>
      <c r="E7" s="24">
        <f t="shared" ref="E7:V7" si="1">SUM(E9+E10)</f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5">
        <f t="shared" si="1"/>
        <v>0</v>
      </c>
      <c r="J7" s="26">
        <f t="shared" si="1"/>
        <v>1810</v>
      </c>
      <c r="K7" s="26">
        <f t="shared" si="1"/>
        <v>1201</v>
      </c>
      <c r="L7" s="26">
        <f t="shared" si="1"/>
        <v>804</v>
      </c>
      <c r="M7" s="26">
        <f t="shared" si="1"/>
        <v>867</v>
      </c>
      <c r="N7" s="26">
        <f t="shared" si="1"/>
        <v>807</v>
      </c>
      <c r="O7" s="26">
        <f t="shared" si="1"/>
        <v>888</v>
      </c>
      <c r="P7" s="26">
        <f>SUM(P9+P10)</f>
        <v>250</v>
      </c>
      <c r="Q7" s="26">
        <f t="shared" si="1"/>
        <v>269</v>
      </c>
      <c r="R7" s="26">
        <f t="shared" si="1"/>
        <v>2252</v>
      </c>
      <c r="S7" s="27">
        <f t="shared" si="1"/>
        <v>1466</v>
      </c>
      <c r="T7" s="27">
        <f t="shared" si="1"/>
        <v>1157</v>
      </c>
      <c r="U7" s="28">
        <f t="shared" si="1"/>
        <v>1057</v>
      </c>
      <c r="V7" s="29">
        <f t="shared" si="1"/>
        <v>12828</v>
      </c>
      <c r="W7" s="30"/>
    </row>
    <row r="8" spans="1:27" s="41" customFormat="1" ht="6.75" hidden="1" customHeight="1">
      <c r="A8" s="32" t="s">
        <v>22</v>
      </c>
      <c r="B8" s="33" t="s">
        <v>23</v>
      </c>
      <c r="C8" s="34"/>
      <c r="D8" s="34"/>
      <c r="E8" s="35"/>
      <c r="F8" s="36"/>
      <c r="G8" s="35"/>
      <c r="H8" s="35"/>
      <c r="I8" s="37"/>
      <c r="J8" s="37"/>
      <c r="K8" s="37"/>
      <c r="L8" s="35"/>
      <c r="M8" s="37"/>
      <c r="N8" s="37"/>
      <c r="O8" s="35"/>
      <c r="P8" s="38"/>
      <c r="Q8" s="35"/>
      <c r="R8" s="35"/>
      <c r="S8" s="38"/>
      <c r="T8" s="38"/>
      <c r="U8" s="35"/>
      <c r="V8" s="39">
        <f>SUM(E8:U8)</f>
        <v>0</v>
      </c>
      <c r="W8" s="40"/>
    </row>
    <row r="9" spans="1:27" s="41" customFormat="1" ht="16.5">
      <c r="A9" s="42" t="s">
        <v>22</v>
      </c>
      <c r="B9" s="43" t="s">
        <v>24</v>
      </c>
      <c r="C9" s="44"/>
      <c r="D9" s="44"/>
      <c r="E9" s="45"/>
      <c r="F9" s="45"/>
      <c r="G9" s="45"/>
      <c r="H9" s="45"/>
      <c r="I9" s="46"/>
      <c r="J9" s="47">
        <v>1810</v>
      </c>
      <c r="K9" s="47">
        <v>1201</v>
      </c>
      <c r="L9" s="48">
        <v>804</v>
      </c>
      <c r="M9" s="47">
        <v>867</v>
      </c>
      <c r="N9" s="47">
        <v>807</v>
      </c>
      <c r="O9" s="48">
        <v>888</v>
      </c>
      <c r="P9" s="48">
        <v>250</v>
      </c>
      <c r="Q9" s="48">
        <v>269</v>
      </c>
      <c r="R9" s="48">
        <v>2252</v>
      </c>
      <c r="S9" s="48">
        <v>1466</v>
      </c>
      <c r="T9" s="48">
        <v>1157</v>
      </c>
      <c r="U9" s="48">
        <v>1057</v>
      </c>
      <c r="V9" s="49">
        <f>SUM(E9:U9)</f>
        <v>12828</v>
      </c>
      <c r="W9" s="40"/>
    </row>
    <row r="10" spans="1:27" s="61" customFormat="1" ht="18.75" customHeight="1" thickBot="1">
      <c r="A10" s="50" t="s">
        <v>25</v>
      </c>
      <c r="B10" s="51" t="s">
        <v>26</v>
      </c>
      <c r="C10" s="52"/>
      <c r="D10" s="52"/>
      <c r="E10" s="53"/>
      <c r="F10" s="54"/>
      <c r="G10" s="55"/>
      <c r="H10" s="55"/>
      <c r="I10" s="56"/>
      <c r="J10" s="56"/>
      <c r="K10" s="56"/>
      <c r="L10" s="55"/>
      <c r="M10" s="56"/>
      <c r="N10" s="56"/>
      <c r="O10" s="55"/>
      <c r="P10" s="57"/>
      <c r="Q10" s="57"/>
      <c r="R10" s="57"/>
      <c r="S10" s="57"/>
      <c r="T10" s="57"/>
      <c r="U10" s="58"/>
      <c r="V10" s="59">
        <f>SUM(E10:U10)</f>
        <v>0</v>
      </c>
      <c r="W10" s="60"/>
    </row>
    <row r="11" spans="1:27" s="61" customFormat="1" ht="21" customHeight="1" thickBot="1">
      <c r="A11" s="21" t="s">
        <v>27</v>
      </c>
      <c r="B11" s="22" t="s">
        <v>28</v>
      </c>
      <c r="C11" s="23"/>
      <c r="D11" s="23"/>
      <c r="E11" s="28">
        <f t="shared" ref="E11:V11" si="2">SUM(E12:E13)</f>
        <v>0</v>
      </c>
      <c r="F11" s="28">
        <f t="shared" si="2"/>
        <v>0</v>
      </c>
      <c r="G11" s="28">
        <f t="shared" si="2"/>
        <v>0</v>
      </c>
      <c r="H11" s="28">
        <f>SUM(H12:H13)</f>
        <v>0</v>
      </c>
      <c r="I11" s="62">
        <f t="shared" si="2"/>
        <v>0</v>
      </c>
      <c r="J11" s="63">
        <f t="shared" si="2"/>
        <v>0</v>
      </c>
      <c r="K11" s="63">
        <f t="shared" si="2"/>
        <v>0</v>
      </c>
      <c r="L11" s="63">
        <f t="shared" si="2"/>
        <v>0</v>
      </c>
      <c r="M11" s="63">
        <f t="shared" si="2"/>
        <v>0</v>
      </c>
      <c r="N11" s="63">
        <f t="shared" si="2"/>
        <v>0</v>
      </c>
      <c r="O11" s="63">
        <f t="shared" si="2"/>
        <v>0</v>
      </c>
      <c r="P11" s="63">
        <f t="shared" si="2"/>
        <v>1992</v>
      </c>
      <c r="Q11" s="63">
        <f t="shared" si="2"/>
        <v>1992</v>
      </c>
      <c r="R11" s="63">
        <f t="shared" si="2"/>
        <v>1992</v>
      </c>
      <c r="S11" s="63">
        <f t="shared" si="2"/>
        <v>1992</v>
      </c>
      <c r="T11" s="63">
        <f t="shared" si="2"/>
        <v>1992</v>
      </c>
      <c r="U11" s="63">
        <f t="shared" si="2"/>
        <v>1992</v>
      </c>
      <c r="V11" s="29">
        <f t="shared" si="2"/>
        <v>11952</v>
      </c>
      <c r="W11" s="359" t="s">
        <v>29</v>
      </c>
      <c r="X11" s="360"/>
      <c r="Y11" s="365" t="s">
        <v>30</v>
      </c>
      <c r="Z11" s="366"/>
      <c r="AA11" s="366"/>
    </row>
    <row r="12" spans="1:27" s="61" customFormat="1" ht="15" customHeight="1">
      <c r="A12" s="64" t="s">
        <v>31</v>
      </c>
      <c r="B12" s="65" t="s">
        <v>32</v>
      </c>
      <c r="C12" s="66"/>
      <c r="D12" s="66"/>
      <c r="E12" s="67"/>
      <c r="F12" s="67"/>
      <c r="G12" s="67"/>
      <c r="H12" s="67"/>
      <c r="I12" s="68"/>
      <c r="J12" s="69"/>
      <c r="K12" s="69"/>
      <c r="L12" s="70"/>
      <c r="M12" s="69"/>
      <c r="N12" s="69"/>
      <c r="O12" s="70"/>
      <c r="P12" s="71">
        <v>1584</v>
      </c>
      <c r="Q12" s="71">
        <v>1584</v>
      </c>
      <c r="R12" s="71">
        <v>1584</v>
      </c>
      <c r="S12" s="71">
        <v>1584</v>
      </c>
      <c r="T12" s="71">
        <v>1584</v>
      </c>
      <c r="U12" s="71">
        <v>1584</v>
      </c>
      <c r="V12" s="72">
        <f>SUM(E12:U12)</f>
        <v>9504</v>
      </c>
      <c r="W12" s="361"/>
      <c r="X12" s="362"/>
      <c r="Y12" s="365"/>
      <c r="Z12" s="366"/>
      <c r="AA12" s="366"/>
    </row>
    <row r="13" spans="1:27" s="61" customFormat="1" ht="15" customHeight="1" thickBot="1">
      <c r="A13" s="73" t="s">
        <v>33</v>
      </c>
      <c r="B13" s="74" t="s">
        <v>34</v>
      </c>
      <c r="C13" s="75"/>
      <c r="D13" s="76"/>
      <c r="E13" s="67"/>
      <c r="F13" s="77"/>
      <c r="G13" s="77"/>
      <c r="H13" s="77"/>
      <c r="I13" s="78"/>
      <c r="J13" s="79"/>
      <c r="K13" s="79"/>
      <c r="L13" s="80"/>
      <c r="M13" s="79"/>
      <c r="N13" s="79"/>
      <c r="O13" s="80"/>
      <c r="P13" s="81">
        <v>408</v>
      </c>
      <c r="Q13" s="81">
        <v>408</v>
      </c>
      <c r="R13" s="81">
        <v>408</v>
      </c>
      <c r="S13" s="81">
        <v>408</v>
      </c>
      <c r="T13" s="81">
        <v>408</v>
      </c>
      <c r="U13" s="81">
        <v>408</v>
      </c>
      <c r="V13" s="72">
        <f>SUM(E13:U13)</f>
        <v>2448</v>
      </c>
      <c r="W13" s="363"/>
      <c r="X13" s="364"/>
      <c r="Y13" s="365"/>
      <c r="Z13" s="366"/>
      <c r="AA13" s="366"/>
    </row>
    <row r="14" spans="1:27" s="61" customFormat="1" ht="18.75" customHeight="1" thickBot="1">
      <c r="A14" s="21" t="s">
        <v>35</v>
      </c>
      <c r="B14" s="82" t="s">
        <v>36</v>
      </c>
      <c r="C14" s="22"/>
      <c r="D14" s="23"/>
      <c r="E14" s="28">
        <f t="shared" ref="E14:V14" si="3">SUM(E15:E17)</f>
        <v>0</v>
      </c>
      <c r="F14" s="28">
        <f t="shared" si="3"/>
        <v>0</v>
      </c>
      <c r="G14" s="28">
        <f t="shared" si="3"/>
        <v>0</v>
      </c>
      <c r="H14" s="28">
        <f t="shared" si="3"/>
        <v>0</v>
      </c>
      <c r="I14" s="62">
        <f>SUM(I15:I17)</f>
        <v>0</v>
      </c>
      <c r="J14" s="63">
        <f t="shared" si="3"/>
        <v>0</v>
      </c>
      <c r="K14" s="63">
        <f t="shared" si="3"/>
        <v>0</v>
      </c>
      <c r="L14" s="63">
        <f t="shared" si="3"/>
        <v>0</v>
      </c>
      <c r="M14" s="63">
        <f t="shared" si="3"/>
        <v>0</v>
      </c>
      <c r="N14" s="63">
        <f t="shared" si="3"/>
        <v>0</v>
      </c>
      <c r="O14" s="63">
        <f t="shared" si="3"/>
        <v>600</v>
      </c>
      <c r="P14" s="63">
        <f t="shared" si="3"/>
        <v>645.80999999999995</v>
      </c>
      <c r="Q14" s="63">
        <f t="shared" si="3"/>
        <v>0</v>
      </c>
      <c r="R14" s="63">
        <f t="shared" si="3"/>
        <v>0</v>
      </c>
      <c r="S14" s="63">
        <f t="shared" si="3"/>
        <v>0</v>
      </c>
      <c r="T14" s="63">
        <f t="shared" si="3"/>
        <v>0</v>
      </c>
      <c r="U14" s="63">
        <f t="shared" si="3"/>
        <v>0</v>
      </c>
      <c r="V14" s="29">
        <f t="shared" si="3"/>
        <v>1245.81</v>
      </c>
      <c r="W14" s="60"/>
      <c r="Y14" s="60"/>
      <c r="Z14" s="60"/>
    </row>
    <row r="15" spans="1:27" s="61" customFormat="1" ht="15" customHeight="1">
      <c r="A15" s="64" t="s">
        <v>37</v>
      </c>
      <c r="B15" s="83" t="s">
        <v>38</v>
      </c>
      <c r="C15" s="84"/>
      <c r="D15" s="84"/>
      <c r="E15" s="85"/>
      <c r="F15" s="85"/>
      <c r="G15" s="85"/>
      <c r="H15" s="85"/>
      <c r="I15" s="86"/>
      <c r="J15" s="86"/>
      <c r="K15" s="86"/>
      <c r="L15" s="85"/>
      <c r="M15" s="86"/>
      <c r="N15" s="86"/>
      <c r="O15" s="85"/>
      <c r="P15" s="85"/>
      <c r="Q15" s="85"/>
      <c r="R15" s="85"/>
      <c r="S15" s="85"/>
      <c r="T15" s="85"/>
      <c r="U15" s="85"/>
      <c r="V15" s="59">
        <f>SUM(E15:U15)</f>
        <v>0</v>
      </c>
      <c r="W15" s="60"/>
    </row>
    <row r="16" spans="1:27" s="61" customFormat="1" ht="15" customHeight="1" thickBot="1">
      <c r="A16" s="73" t="s">
        <v>39</v>
      </c>
      <c r="B16" s="87" t="s">
        <v>40</v>
      </c>
      <c r="C16" s="88"/>
      <c r="D16" s="88"/>
      <c r="E16" s="89"/>
      <c r="F16" s="89"/>
      <c r="G16" s="89"/>
      <c r="H16" s="89"/>
      <c r="I16" s="90"/>
      <c r="J16" s="90"/>
      <c r="K16" s="90"/>
      <c r="L16" s="91"/>
      <c r="M16" s="90"/>
      <c r="N16" s="90"/>
      <c r="O16" s="91">
        <v>600</v>
      </c>
      <c r="P16" s="91">
        <v>645.80999999999995</v>
      </c>
      <c r="Q16" s="91"/>
      <c r="R16" s="91"/>
      <c r="S16" s="89"/>
      <c r="T16" s="91"/>
      <c r="U16" s="91"/>
      <c r="V16" s="59">
        <f>SUM(E16:U16)</f>
        <v>1245.81</v>
      </c>
      <c r="W16" s="60"/>
    </row>
    <row r="17" spans="1:23" s="61" customFormat="1" ht="15" hidden="1" customHeight="1" thickBot="1">
      <c r="A17" s="92">
        <v>133</v>
      </c>
      <c r="B17" s="87" t="s">
        <v>41</v>
      </c>
      <c r="C17" s="88"/>
      <c r="D17" s="88"/>
      <c r="E17" s="89"/>
      <c r="F17" s="89"/>
      <c r="G17" s="89"/>
      <c r="H17" s="89"/>
      <c r="I17" s="90"/>
      <c r="J17" s="90"/>
      <c r="K17" s="90"/>
      <c r="L17" s="91"/>
      <c r="M17" s="90"/>
      <c r="N17" s="90"/>
      <c r="O17" s="91"/>
      <c r="P17" s="91"/>
      <c r="Q17" s="91"/>
      <c r="R17" s="91"/>
      <c r="S17" s="89"/>
      <c r="T17" s="91"/>
      <c r="U17" s="91"/>
      <c r="V17" s="59">
        <f>SUM(E17:U17)</f>
        <v>0</v>
      </c>
      <c r="W17" s="60"/>
    </row>
    <row r="18" spans="1:23" s="97" customFormat="1" ht="18.75" customHeight="1" thickBot="1">
      <c r="A18" s="21" t="s">
        <v>42</v>
      </c>
      <c r="B18" s="82" t="s">
        <v>43</v>
      </c>
      <c r="C18" s="22"/>
      <c r="D18" s="23"/>
      <c r="E18" s="28"/>
      <c r="F18" s="28"/>
      <c r="G18" s="28"/>
      <c r="H18" s="28"/>
      <c r="I18" s="62"/>
      <c r="J18" s="62"/>
      <c r="K18" s="62"/>
      <c r="L18" s="28"/>
      <c r="M18" s="62"/>
      <c r="N18" s="62"/>
      <c r="O18" s="28"/>
      <c r="P18" s="93"/>
      <c r="Q18" s="28"/>
      <c r="R18" s="94"/>
      <c r="S18" s="28"/>
      <c r="T18" s="28"/>
      <c r="U18" s="28"/>
      <c r="V18" s="95">
        <f>SUM(E18:U18)</f>
        <v>0</v>
      </c>
      <c r="W18" s="96"/>
    </row>
    <row r="19" spans="1:23" s="99" customFormat="1" ht="34.5" customHeight="1" thickBot="1">
      <c r="A19" s="379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1"/>
      <c r="W19" s="98"/>
    </row>
    <row r="20" spans="1:23" s="103" customFormat="1" ht="23.25" customHeight="1" thickBot="1">
      <c r="A20" s="100" t="s">
        <v>44</v>
      </c>
      <c r="B20" s="382" t="s">
        <v>45</v>
      </c>
      <c r="C20" s="382"/>
      <c r="D20" s="382"/>
      <c r="E20" s="101">
        <f>SUM(E21+E26+E40)</f>
        <v>0</v>
      </c>
      <c r="F20" s="101">
        <f>SUM(F21+F26+F40)</f>
        <v>0</v>
      </c>
      <c r="G20" s="101">
        <f>SUM(G21+G26+G40)</f>
        <v>0</v>
      </c>
      <c r="H20" s="101">
        <f>SUM(H21+H26+H40)</f>
        <v>0</v>
      </c>
      <c r="I20" s="101">
        <f>SUM(I21+I26+I40)</f>
        <v>0</v>
      </c>
      <c r="J20" s="101">
        <f>SUM(J21+J26+J34)</f>
        <v>2379.17</v>
      </c>
      <c r="K20" s="101">
        <f t="shared" ref="K20:V20" si="4">SUM(K21+K26+K34)</f>
        <v>2682.3399999999997</v>
      </c>
      <c r="L20" s="101">
        <f t="shared" si="4"/>
        <v>2756.67</v>
      </c>
      <c r="M20" s="101">
        <f t="shared" si="4"/>
        <v>2743.8299999999995</v>
      </c>
      <c r="N20" s="101">
        <f t="shared" si="4"/>
        <v>2618.13</v>
      </c>
      <c r="O20" s="101">
        <f t="shared" si="4"/>
        <v>2801.0099999999998</v>
      </c>
      <c r="P20" s="101">
        <f t="shared" si="4"/>
        <v>2509.77</v>
      </c>
      <c r="Q20" s="101">
        <f t="shared" si="4"/>
        <v>3201.7</v>
      </c>
      <c r="R20" s="101">
        <f t="shared" si="4"/>
        <v>2997.13</v>
      </c>
      <c r="S20" s="101">
        <f t="shared" si="4"/>
        <v>2946.23</v>
      </c>
      <c r="T20" s="101">
        <f t="shared" si="4"/>
        <v>2960.73</v>
      </c>
      <c r="U20" s="101">
        <f t="shared" si="4"/>
        <v>2846.91</v>
      </c>
      <c r="V20" s="101">
        <f t="shared" si="4"/>
        <v>33443.619999999995</v>
      </c>
      <c r="W20" s="102" t="s">
        <v>19</v>
      </c>
    </row>
    <row r="21" spans="1:23" s="109" customFormat="1" ht="21" customHeight="1" thickBot="1">
      <c r="A21" s="104" t="s">
        <v>46</v>
      </c>
      <c r="B21" s="383" t="s">
        <v>47</v>
      </c>
      <c r="C21" s="383"/>
      <c r="D21" s="383"/>
      <c r="E21" s="105">
        <f>SUM(E22:E25)</f>
        <v>0</v>
      </c>
      <c r="F21" s="105">
        <f t="shared" ref="F21:T21" si="5">SUM(F22:F25)</f>
        <v>0</v>
      </c>
      <c r="G21" s="105">
        <f t="shared" si="5"/>
        <v>0</v>
      </c>
      <c r="H21" s="105">
        <f>SUM(H22:H25)</f>
        <v>0</v>
      </c>
      <c r="I21" s="105">
        <f t="shared" si="5"/>
        <v>0</v>
      </c>
      <c r="J21" s="106">
        <f t="shared" si="5"/>
        <v>1793.56</v>
      </c>
      <c r="K21" s="106">
        <f t="shared" si="5"/>
        <v>2116.54</v>
      </c>
      <c r="L21" s="106">
        <f t="shared" si="5"/>
        <v>2261.91</v>
      </c>
      <c r="M21" s="106">
        <f t="shared" si="5"/>
        <v>2091.64</v>
      </c>
      <c r="N21" s="106">
        <f t="shared" si="5"/>
        <v>2058.67</v>
      </c>
      <c r="O21" s="106">
        <f t="shared" si="5"/>
        <v>2090.4499999999998</v>
      </c>
      <c r="P21" s="106">
        <f t="shared" si="5"/>
        <v>1961.91</v>
      </c>
      <c r="Q21" s="106">
        <f t="shared" si="5"/>
        <v>2322.9899999999998</v>
      </c>
      <c r="R21" s="106">
        <f t="shared" si="5"/>
        <v>2197.5</v>
      </c>
      <c r="S21" s="106">
        <f t="shared" si="5"/>
        <v>2308.67</v>
      </c>
      <c r="T21" s="106">
        <f t="shared" si="5"/>
        <v>1973.85</v>
      </c>
      <c r="U21" s="106">
        <f>SUM(U22:U25)</f>
        <v>2061.91</v>
      </c>
      <c r="V21" s="107">
        <f>SUM(V23:V25)</f>
        <v>25239.599999999995</v>
      </c>
      <c r="W21" s="108"/>
    </row>
    <row r="22" spans="1:23" s="61" customFormat="1" ht="15" hidden="1" customHeight="1">
      <c r="A22" s="110" t="s">
        <v>48</v>
      </c>
      <c r="B22" s="111" t="s">
        <v>49</v>
      </c>
      <c r="C22" s="112"/>
      <c r="D22" s="113"/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6"/>
      <c r="R22" s="116"/>
      <c r="S22" s="116"/>
      <c r="T22" s="116"/>
      <c r="U22" s="116"/>
      <c r="V22" s="117">
        <f>SUM(E22:U22)</f>
        <v>0</v>
      </c>
      <c r="W22" s="60"/>
    </row>
    <row r="23" spans="1:23" s="61" customFormat="1" ht="19.5" customHeight="1" thickBot="1">
      <c r="A23" s="118" t="s">
        <v>48</v>
      </c>
      <c r="B23" s="119" t="s">
        <v>50</v>
      </c>
      <c r="C23" s="120"/>
      <c r="D23" s="121"/>
      <c r="E23" s="122"/>
      <c r="F23" s="123"/>
      <c r="G23" s="123"/>
      <c r="H23" s="123"/>
      <c r="I23" s="123"/>
      <c r="J23" s="123">
        <v>1793.56</v>
      </c>
      <c r="K23" s="123">
        <v>2116.54</v>
      </c>
      <c r="L23" s="123">
        <v>2261.91</v>
      </c>
      <c r="M23" s="123">
        <v>2091.64</v>
      </c>
      <c r="N23" s="123">
        <v>2058.67</v>
      </c>
      <c r="O23" s="123">
        <v>2090.4499999999998</v>
      </c>
      <c r="P23" s="123">
        <v>1961.91</v>
      </c>
      <c r="Q23" s="123">
        <v>2322.9899999999998</v>
      </c>
      <c r="R23" s="124">
        <v>2197.5</v>
      </c>
      <c r="S23" s="124">
        <v>2308.67</v>
      </c>
      <c r="T23" s="125">
        <v>1973.85</v>
      </c>
      <c r="U23" s="126">
        <v>2061.91</v>
      </c>
      <c r="V23" s="127">
        <f>SUM(E23:U23)</f>
        <v>25239.599999999995</v>
      </c>
      <c r="W23" s="60"/>
    </row>
    <row r="24" spans="1:23" s="61" customFormat="1" ht="15" hidden="1" customHeight="1">
      <c r="A24" s="128" t="s">
        <v>51</v>
      </c>
      <c r="B24" s="129" t="s">
        <v>52</v>
      </c>
      <c r="C24" s="130"/>
      <c r="D24" s="131"/>
      <c r="E24" s="132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85"/>
      <c r="Q24" s="85"/>
      <c r="R24" s="85"/>
      <c r="S24" s="85"/>
      <c r="T24" s="85"/>
      <c r="U24" s="85"/>
      <c r="V24" s="59">
        <f>SUM(E24:U24)</f>
        <v>0</v>
      </c>
      <c r="W24" s="60"/>
    </row>
    <row r="25" spans="1:23" s="61" customFormat="1" ht="15" hidden="1" customHeight="1" thickBot="1">
      <c r="A25" s="134" t="s">
        <v>53</v>
      </c>
      <c r="B25" s="51" t="s">
        <v>54</v>
      </c>
      <c r="C25" s="135"/>
      <c r="D25" s="136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9"/>
      <c r="Q25" s="139"/>
      <c r="R25" s="139"/>
      <c r="S25" s="139"/>
      <c r="T25" s="139"/>
      <c r="U25" s="139"/>
      <c r="V25" s="59">
        <f>SUM(E25:U25)</f>
        <v>0</v>
      </c>
      <c r="W25" s="60"/>
    </row>
    <row r="26" spans="1:23" s="141" customFormat="1" ht="20.25" customHeight="1" thickBot="1">
      <c r="A26" s="104" t="s">
        <v>55</v>
      </c>
      <c r="B26" s="383" t="s">
        <v>56</v>
      </c>
      <c r="C26" s="383"/>
      <c r="D26" s="383"/>
      <c r="E26" s="106">
        <f>SUM(E27+E28++E37++E39)</f>
        <v>0</v>
      </c>
      <c r="F26" s="106">
        <f>SUM(F27+F28++F37+F38+F39)</f>
        <v>0</v>
      </c>
      <c r="G26" s="106">
        <f>SUM(G27+G28++G37+G38+G39)</f>
        <v>0</v>
      </c>
      <c r="H26" s="106">
        <f>SUM(H27+H28++H37+H38+H39)</f>
        <v>0</v>
      </c>
      <c r="I26" s="106">
        <f>SUM(I27+I28++I37+I38+I39)</f>
        <v>0</v>
      </c>
      <c r="J26" s="106">
        <f t="shared" ref="J26:V26" si="6">SUM(J27+J28)</f>
        <v>484.61</v>
      </c>
      <c r="K26" s="106">
        <f t="shared" si="6"/>
        <v>486.6</v>
      </c>
      <c r="L26" s="106">
        <f t="shared" si="6"/>
        <v>448.86</v>
      </c>
      <c r="M26" s="106">
        <f t="shared" si="6"/>
        <v>563.08999999999992</v>
      </c>
      <c r="N26" s="106">
        <f t="shared" si="6"/>
        <v>462.26000000000005</v>
      </c>
      <c r="O26" s="106">
        <f t="shared" si="6"/>
        <v>597.41000000000008</v>
      </c>
      <c r="P26" s="106">
        <f t="shared" si="6"/>
        <v>448.86</v>
      </c>
      <c r="Q26" s="106">
        <f t="shared" si="6"/>
        <v>878.71</v>
      </c>
      <c r="R26" s="106">
        <f t="shared" si="6"/>
        <v>797.83</v>
      </c>
      <c r="S26" s="106">
        <f t="shared" si="6"/>
        <v>505.41</v>
      </c>
      <c r="T26" s="106">
        <f t="shared" si="6"/>
        <v>848.28</v>
      </c>
      <c r="U26" s="106">
        <f t="shared" si="6"/>
        <v>650</v>
      </c>
      <c r="V26" s="106">
        <f t="shared" si="6"/>
        <v>7171.920000000001</v>
      </c>
      <c r="W26" s="140"/>
    </row>
    <row r="27" spans="1:23" s="61" customFormat="1" ht="21.75" customHeight="1" thickBot="1">
      <c r="A27" s="142" t="s">
        <v>57</v>
      </c>
      <c r="B27" s="143" t="s">
        <v>58</v>
      </c>
      <c r="C27" s="144"/>
      <c r="D27" s="145"/>
      <c r="E27" s="146"/>
      <c r="F27" s="146"/>
      <c r="G27" s="146"/>
      <c r="H27" s="146"/>
      <c r="I27" s="146"/>
      <c r="J27" s="146"/>
      <c r="K27" s="146"/>
      <c r="L27" s="146"/>
      <c r="M27" s="146">
        <v>41.77</v>
      </c>
      <c r="N27" s="146">
        <v>6.16</v>
      </c>
      <c r="O27" s="146">
        <v>77.08</v>
      </c>
      <c r="P27" s="146"/>
      <c r="Q27" s="146"/>
      <c r="R27" s="147">
        <v>4.95</v>
      </c>
      <c r="S27" s="147">
        <v>49.64</v>
      </c>
      <c r="T27" s="148">
        <v>44.53</v>
      </c>
      <c r="U27" s="146">
        <v>71.67</v>
      </c>
      <c r="V27" s="149">
        <f>SUM(J27:U27)</f>
        <v>295.8</v>
      </c>
      <c r="W27" s="60"/>
    </row>
    <row r="28" spans="1:23" s="61" customFormat="1" ht="21" customHeight="1" thickBot="1">
      <c r="A28" s="150" t="s">
        <v>59</v>
      </c>
      <c r="B28" s="151" t="s">
        <v>60</v>
      </c>
      <c r="C28" s="152"/>
      <c r="D28" s="153"/>
      <c r="E28" s="154"/>
      <c r="F28" s="154"/>
      <c r="G28" s="155"/>
      <c r="H28" s="154"/>
      <c r="I28" s="154"/>
      <c r="J28" s="154">
        <f t="shared" ref="J28:U28" si="7">SUM(J30:J32)</f>
        <v>484.61</v>
      </c>
      <c r="K28" s="154">
        <f t="shared" si="7"/>
        <v>486.6</v>
      </c>
      <c r="L28" s="154">
        <f t="shared" si="7"/>
        <v>448.86</v>
      </c>
      <c r="M28" s="154">
        <f t="shared" si="7"/>
        <v>521.31999999999994</v>
      </c>
      <c r="N28" s="154">
        <f t="shared" si="7"/>
        <v>456.1</v>
      </c>
      <c r="O28" s="154">
        <f t="shared" si="7"/>
        <v>520.33000000000004</v>
      </c>
      <c r="P28" s="154">
        <f t="shared" si="7"/>
        <v>448.86</v>
      </c>
      <c r="Q28" s="154">
        <f t="shared" si="7"/>
        <v>878.71</v>
      </c>
      <c r="R28" s="154">
        <f>SUM(R30:R33)</f>
        <v>792.88</v>
      </c>
      <c r="S28" s="154">
        <f t="shared" si="7"/>
        <v>455.77000000000004</v>
      </c>
      <c r="T28" s="154">
        <f t="shared" si="7"/>
        <v>803.75</v>
      </c>
      <c r="U28" s="154">
        <f t="shared" si="7"/>
        <v>578.33000000000004</v>
      </c>
      <c r="V28" s="156">
        <f>SUM(V29:V33)</f>
        <v>6876.1200000000008</v>
      </c>
      <c r="W28" s="60"/>
    </row>
    <row r="29" spans="1:23" ht="15" hidden="1" customHeight="1">
      <c r="A29" s="157" t="s">
        <v>61</v>
      </c>
      <c r="B29" s="158" t="s">
        <v>62</v>
      </c>
      <c r="C29" s="159"/>
      <c r="D29" s="160"/>
      <c r="E29" s="161"/>
      <c r="F29" s="161"/>
      <c r="G29" s="161"/>
      <c r="H29" s="162"/>
      <c r="I29" s="162"/>
      <c r="J29" s="162"/>
      <c r="K29" s="162"/>
      <c r="L29" s="162"/>
      <c r="M29" s="162"/>
      <c r="N29" s="162"/>
      <c r="O29" s="162"/>
      <c r="P29" s="161"/>
      <c r="Q29" s="162"/>
      <c r="R29" s="161"/>
      <c r="S29" s="163"/>
      <c r="T29" s="161"/>
      <c r="U29" s="161"/>
      <c r="V29" s="164">
        <f t="shared" ref="V29:V37" si="8">SUM(E29:U29)</f>
        <v>0</v>
      </c>
      <c r="W29" s="15"/>
    </row>
    <row r="30" spans="1:23" ht="18.75" customHeight="1">
      <c r="A30" s="165" t="s">
        <v>61</v>
      </c>
      <c r="B30" s="166" t="s">
        <v>63</v>
      </c>
      <c r="C30" s="167"/>
      <c r="D30" s="168"/>
      <c r="E30" s="169"/>
      <c r="F30" s="169"/>
      <c r="G30" s="169"/>
      <c r="H30" s="170"/>
      <c r="I30" s="169"/>
      <c r="J30" s="171">
        <v>35.75</v>
      </c>
      <c r="K30" s="171">
        <v>37.74</v>
      </c>
      <c r="L30" s="171"/>
      <c r="M30" s="171">
        <v>22.46</v>
      </c>
      <c r="N30" s="171">
        <v>7.24</v>
      </c>
      <c r="O30" s="171"/>
      <c r="P30" s="171"/>
      <c r="Q30" s="171">
        <v>26.13</v>
      </c>
      <c r="R30" s="171">
        <v>61.43</v>
      </c>
      <c r="S30" s="172">
        <v>5.87</v>
      </c>
      <c r="T30" s="172">
        <v>14.75</v>
      </c>
      <c r="U30" s="172">
        <v>16.09</v>
      </c>
      <c r="V30" s="173">
        <f t="shared" si="8"/>
        <v>227.46000000000004</v>
      </c>
      <c r="W30" s="15"/>
    </row>
    <row r="31" spans="1:23" ht="21" customHeight="1">
      <c r="A31" s="165" t="s">
        <v>64</v>
      </c>
      <c r="B31" s="166" t="s">
        <v>65</v>
      </c>
      <c r="C31" s="167"/>
      <c r="D31" s="168"/>
      <c r="E31" s="169"/>
      <c r="F31" s="169"/>
      <c r="G31" s="169"/>
      <c r="H31" s="170"/>
      <c r="I31" s="169"/>
      <c r="J31" s="171">
        <v>448.86</v>
      </c>
      <c r="K31" s="171">
        <v>448.86</v>
      </c>
      <c r="L31" s="171">
        <v>448.86</v>
      </c>
      <c r="M31" s="171">
        <v>448.86</v>
      </c>
      <c r="N31" s="171">
        <v>448.86</v>
      </c>
      <c r="O31" s="171">
        <v>448.86</v>
      </c>
      <c r="P31" s="171">
        <v>448.86</v>
      </c>
      <c r="Q31" s="171">
        <v>448.86</v>
      </c>
      <c r="R31" s="171">
        <v>448.86</v>
      </c>
      <c r="S31" s="174">
        <v>448.86</v>
      </c>
      <c r="T31" s="175">
        <v>789</v>
      </c>
      <c r="U31" s="175">
        <v>562.24</v>
      </c>
      <c r="V31" s="176">
        <f>SUM(E31:U31)</f>
        <v>5839.84</v>
      </c>
      <c r="W31" s="15"/>
    </row>
    <row r="32" spans="1:23" ht="20.25" customHeight="1">
      <c r="A32" s="177" t="s">
        <v>66</v>
      </c>
      <c r="B32" s="178" t="s">
        <v>67</v>
      </c>
      <c r="C32" s="178"/>
      <c r="D32" s="178"/>
      <c r="E32" s="179"/>
      <c r="F32" s="179"/>
      <c r="G32" s="179"/>
      <c r="H32" s="180"/>
      <c r="I32" s="179"/>
      <c r="J32" s="179"/>
      <c r="K32" s="179"/>
      <c r="L32" s="179"/>
      <c r="M32" s="179">
        <v>50</v>
      </c>
      <c r="N32" s="179"/>
      <c r="O32" s="179">
        <v>71.47</v>
      </c>
      <c r="P32" s="179"/>
      <c r="Q32" s="179">
        <v>403.72</v>
      </c>
      <c r="R32" s="170">
        <v>50</v>
      </c>
      <c r="S32" s="175">
        <v>1.04</v>
      </c>
      <c r="T32" s="175"/>
      <c r="U32" s="175"/>
      <c r="V32" s="181">
        <f>SUM(E32:U32)</f>
        <v>576.23</v>
      </c>
      <c r="W32" s="15"/>
    </row>
    <row r="33" spans="1:23" ht="20.25" customHeight="1" thickBot="1">
      <c r="A33" s="182">
        <v>2224</v>
      </c>
      <c r="B33" s="183" t="s">
        <v>68</v>
      </c>
      <c r="C33" s="183"/>
      <c r="D33" s="183"/>
      <c r="E33" s="179"/>
      <c r="F33" s="179"/>
      <c r="G33" s="179"/>
      <c r="H33" s="180"/>
      <c r="I33" s="179"/>
      <c r="J33" s="179"/>
      <c r="K33" s="179"/>
      <c r="L33" s="179"/>
      <c r="M33" s="179"/>
      <c r="N33" s="179"/>
      <c r="O33" s="179"/>
      <c r="P33" s="179"/>
      <c r="Q33" s="179"/>
      <c r="R33" s="170">
        <v>232.59</v>
      </c>
      <c r="S33" s="175"/>
      <c r="T33" s="175"/>
      <c r="U33" s="175"/>
      <c r="V33" s="181">
        <f>SUM(E33:U33)</f>
        <v>232.59</v>
      </c>
      <c r="W33" s="15"/>
    </row>
    <row r="34" spans="1:23" s="61" customFormat="1" ht="15.75" thickBot="1">
      <c r="A34" s="184">
        <v>224</v>
      </c>
      <c r="B34" s="151" t="s">
        <v>69</v>
      </c>
      <c r="C34" s="152"/>
      <c r="D34" s="153"/>
      <c r="E34" s="185"/>
      <c r="F34" s="185"/>
      <c r="G34" s="185"/>
      <c r="H34" s="185"/>
      <c r="I34" s="185"/>
      <c r="J34" s="185">
        <v>101</v>
      </c>
      <c r="K34" s="185">
        <v>79.2</v>
      </c>
      <c r="L34" s="185">
        <v>45.9</v>
      </c>
      <c r="M34" s="185">
        <v>89.1</v>
      </c>
      <c r="N34" s="185">
        <v>97.2</v>
      </c>
      <c r="O34" s="185">
        <v>113.15</v>
      </c>
      <c r="P34" s="154">
        <v>99</v>
      </c>
      <c r="Q34" s="154"/>
      <c r="R34" s="185">
        <v>1.8</v>
      </c>
      <c r="S34" s="154">
        <v>132.15</v>
      </c>
      <c r="T34" s="185">
        <v>138.6</v>
      </c>
      <c r="U34" s="185">
        <v>135</v>
      </c>
      <c r="V34" s="186">
        <f t="shared" si="8"/>
        <v>1032.0999999999999</v>
      </c>
      <c r="W34" s="60"/>
    </row>
    <row r="35" spans="1:23" ht="15" hidden="1" customHeight="1">
      <c r="A35" s="187" t="s">
        <v>70</v>
      </c>
      <c r="B35" s="188" t="s">
        <v>68</v>
      </c>
      <c r="C35" s="188"/>
      <c r="D35" s="188"/>
      <c r="E35" s="189"/>
      <c r="F35" s="189"/>
      <c r="G35" s="189"/>
      <c r="H35" s="190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89"/>
      <c r="V35" s="191">
        <f t="shared" si="8"/>
        <v>0</v>
      </c>
      <c r="W35" s="15"/>
    </row>
    <row r="36" spans="1:23" ht="15" hidden="1" customHeight="1" thickBot="1">
      <c r="A36" s="192">
        <v>2226</v>
      </c>
      <c r="B36" s="193" t="s">
        <v>71</v>
      </c>
      <c r="C36" s="194"/>
      <c r="D36" s="195"/>
      <c r="E36" s="196"/>
      <c r="F36" s="196"/>
      <c r="G36" s="196"/>
      <c r="H36" s="197"/>
      <c r="I36" s="196"/>
      <c r="J36" s="198"/>
      <c r="K36" s="198"/>
      <c r="L36" s="198"/>
      <c r="M36" s="198"/>
      <c r="N36" s="198"/>
      <c r="O36" s="198"/>
      <c r="P36" s="199"/>
      <c r="Q36" s="199"/>
      <c r="R36" s="199"/>
      <c r="S36" s="199"/>
      <c r="T36" s="200"/>
      <c r="U36" s="199"/>
      <c r="V36" s="201">
        <f t="shared" si="8"/>
        <v>0</v>
      </c>
      <c r="W36" s="15"/>
    </row>
    <row r="37" spans="1:23" s="61" customFormat="1" ht="15" hidden="1" customHeight="1" thickTop="1">
      <c r="A37" s="202" t="s">
        <v>72</v>
      </c>
      <c r="B37" s="203" t="s">
        <v>73</v>
      </c>
      <c r="C37" s="204"/>
      <c r="D37" s="205"/>
      <c r="E37" s="206"/>
      <c r="F37" s="206"/>
      <c r="G37" s="206"/>
      <c r="H37" s="207"/>
      <c r="I37" s="207"/>
      <c r="J37" s="207"/>
      <c r="K37" s="207"/>
      <c r="L37" s="207"/>
      <c r="M37" s="207"/>
      <c r="N37" s="207"/>
      <c r="O37" s="207"/>
      <c r="P37" s="77"/>
      <c r="Q37" s="77"/>
      <c r="R37" s="77"/>
      <c r="S37" s="77"/>
      <c r="T37" s="207"/>
      <c r="U37" s="77"/>
      <c r="V37" s="208">
        <f t="shared" si="8"/>
        <v>0</v>
      </c>
      <c r="W37" s="60"/>
    </row>
    <row r="38" spans="1:23" s="61" customFormat="1" ht="15" hidden="1" customHeight="1">
      <c r="A38" s="209">
        <v>225</v>
      </c>
      <c r="B38" s="203" t="s">
        <v>74</v>
      </c>
      <c r="C38" s="204"/>
      <c r="D38" s="205"/>
      <c r="E38" s="210"/>
      <c r="F38" s="210"/>
      <c r="G38" s="210"/>
      <c r="H38" s="211"/>
      <c r="I38" s="211"/>
      <c r="J38" s="211"/>
      <c r="K38" s="211"/>
      <c r="L38" s="211"/>
      <c r="M38" s="211"/>
      <c r="N38" s="211"/>
      <c r="O38" s="211"/>
      <c r="P38" s="212"/>
      <c r="Q38" s="212"/>
      <c r="R38" s="212"/>
      <c r="S38" s="212"/>
      <c r="T38" s="211"/>
      <c r="U38" s="212"/>
      <c r="V38" s="213"/>
      <c r="W38" s="60"/>
    </row>
    <row r="39" spans="1:23" s="61" customFormat="1" ht="15" hidden="1" customHeight="1" thickBot="1">
      <c r="A39" s="214">
        <v>226</v>
      </c>
      <c r="B39" s="215" t="s">
        <v>75</v>
      </c>
      <c r="C39" s="216"/>
      <c r="D39" s="217"/>
      <c r="E39" s="211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1"/>
      <c r="T39" s="211"/>
      <c r="U39" s="212"/>
      <c r="V39" s="213">
        <f>SUM(E39:U39)</f>
        <v>0</v>
      </c>
      <c r="W39" s="60"/>
    </row>
    <row r="40" spans="1:23" s="223" customFormat="1" ht="23.25" hidden="1" customHeight="1" thickBot="1">
      <c r="A40" s="218" t="s">
        <v>76</v>
      </c>
      <c r="B40" s="219" t="s">
        <v>77</v>
      </c>
      <c r="C40" s="220"/>
      <c r="D40" s="221" t="s">
        <v>78</v>
      </c>
      <c r="E40" s="94">
        <f t="shared" ref="E40:V40" si="9">SUM(E41:E46)</f>
        <v>0</v>
      </c>
      <c r="F40" s="28">
        <f t="shared" si="9"/>
        <v>0</v>
      </c>
      <c r="G40" s="28">
        <f t="shared" si="9"/>
        <v>0</v>
      </c>
      <c r="H40" s="28">
        <f t="shared" si="9"/>
        <v>0</v>
      </c>
      <c r="I40" s="28">
        <f t="shared" si="9"/>
        <v>0</v>
      </c>
      <c r="J40" s="28"/>
      <c r="K40" s="28"/>
      <c r="L40" s="28"/>
      <c r="M40" s="28"/>
      <c r="N40" s="28"/>
      <c r="O40" s="28"/>
      <c r="P40" s="28">
        <f t="shared" si="9"/>
        <v>0</v>
      </c>
      <c r="Q40" s="28">
        <f t="shared" si="9"/>
        <v>0</v>
      </c>
      <c r="R40" s="28">
        <f>SUM(R41:R46)</f>
        <v>0</v>
      </c>
      <c r="S40" s="28">
        <f t="shared" si="9"/>
        <v>0</v>
      </c>
      <c r="T40" s="222">
        <f t="shared" si="9"/>
        <v>0</v>
      </c>
      <c r="U40" s="28">
        <f t="shared" si="9"/>
        <v>0</v>
      </c>
      <c r="V40" s="29">
        <f t="shared" si="9"/>
        <v>0</v>
      </c>
    </row>
    <row r="41" spans="1:23" s="61" customFormat="1" ht="16.5" hidden="1" customHeight="1">
      <c r="A41" s="224" t="s">
        <v>79</v>
      </c>
      <c r="B41" s="225" t="s">
        <v>80</v>
      </c>
      <c r="C41" s="226"/>
      <c r="D41" s="227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9"/>
      <c r="U41" s="228"/>
      <c r="V41" s="230">
        <f>SUM(E41:U41)</f>
        <v>0</v>
      </c>
      <c r="W41" s="384"/>
    </row>
    <row r="42" spans="1:23" s="61" customFormat="1" ht="16.5" hidden="1" customHeight="1">
      <c r="A42" s="231" t="s">
        <v>81</v>
      </c>
      <c r="B42" s="232" t="s">
        <v>82</v>
      </c>
      <c r="C42" s="233"/>
      <c r="D42" s="234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6"/>
      <c r="U42" s="235"/>
      <c r="V42" s="237"/>
      <c r="W42" s="384"/>
    </row>
    <row r="43" spans="1:23" ht="16.5" hidden="1" customHeight="1">
      <c r="A43" s="238">
        <v>236</v>
      </c>
      <c r="B43" s="232" t="s">
        <v>83</v>
      </c>
      <c r="C43" s="233"/>
      <c r="D43" s="234"/>
      <c r="E43" s="239"/>
      <c r="F43" s="239"/>
      <c r="G43" s="239"/>
      <c r="H43" s="239"/>
      <c r="I43" s="240"/>
      <c r="J43" s="240"/>
      <c r="K43" s="240"/>
      <c r="L43" s="240"/>
      <c r="M43" s="240"/>
      <c r="N43" s="240"/>
      <c r="O43" s="240"/>
      <c r="P43" s="239"/>
      <c r="Q43" s="241"/>
      <c r="R43" s="239"/>
      <c r="S43" s="239"/>
      <c r="T43" s="242"/>
      <c r="U43" s="239"/>
      <c r="V43" s="237">
        <f>SUM(E43:U43)</f>
        <v>0</v>
      </c>
      <c r="W43" s="384"/>
    </row>
    <row r="44" spans="1:23" ht="16.5" hidden="1" customHeight="1">
      <c r="A44" s="238">
        <v>237</v>
      </c>
      <c r="B44" s="232" t="s">
        <v>84</v>
      </c>
      <c r="C44" s="233"/>
      <c r="D44" s="234"/>
      <c r="E44" s="239"/>
      <c r="F44" s="239"/>
      <c r="G44" s="239"/>
      <c r="H44" s="242"/>
      <c r="I44" s="241"/>
      <c r="J44" s="241"/>
      <c r="K44" s="241"/>
      <c r="L44" s="241"/>
      <c r="M44" s="241"/>
      <c r="N44" s="241"/>
      <c r="O44" s="241"/>
      <c r="P44" s="239"/>
      <c r="Q44" s="239"/>
      <c r="R44" s="239"/>
      <c r="S44" s="239"/>
      <c r="T44" s="242"/>
      <c r="U44" s="239"/>
      <c r="V44" s="237">
        <f>SUM(E44:U44)</f>
        <v>0</v>
      </c>
      <c r="W44" s="384"/>
    </row>
    <row r="45" spans="1:23" ht="16.5" hidden="1" customHeight="1">
      <c r="A45" s="238">
        <v>238</v>
      </c>
      <c r="B45" s="243" t="s">
        <v>85</v>
      </c>
      <c r="C45" s="233"/>
      <c r="D45" s="234"/>
      <c r="E45" s="239"/>
      <c r="F45" s="239"/>
      <c r="G45" s="239"/>
      <c r="H45" s="241"/>
      <c r="I45" s="244"/>
      <c r="J45" s="244"/>
      <c r="K45" s="244"/>
      <c r="L45" s="244"/>
      <c r="M45" s="244"/>
      <c r="N45" s="244"/>
      <c r="O45" s="244"/>
      <c r="P45" s="239"/>
      <c r="Q45" s="239"/>
      <c r="R45" s="239"/>
      <c r="S45" s="239"/>
      <c r="T45" s="242"/>
      <c r="U45" s="239"/>
      <c r="V45" s="237">
        <f>SUM(E45:U45)</f>
        <v>0</v>
      </c>
      <c r="W45" s="384"/>
    </row>
    <row r="46" spans="1:23" ht="17.25" hidden="1" customHeight="1" thickBot="1">
      <c r="A46" s="238">
        <v>239</v>
      </c>
      <c r="B46" s="243" t="s">
        <v>86</v>
      </c>
      <c r="C46" s="233"/>
      <c r="D46" s="234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42"/>
      <c r="U46" s="239"/>
      <c r="V46" s="237">
        <f>SUM(E46:U46)</f>
        <v>0</v>
      </c>
      <c r="W46" s="384"/>
    </row>
    <row r="47" spans="1:23" s="97" customFormat="1" ht="19.5" customHeight="1" thickBot="1">
      <c r="A47" s="370"/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2"/>
      <c r="W47" s="96"/>
    </row>
    <row r="48" spans="1:23" s="20" customFormat="1" ht="19.5" customHeight="1" thickBot="1">
      <c r="A48" s="245" t="s">
        <v>87</v>
      </c>
      <c r="B48" s="387" t="s">
        <v>88</v>
      </c>
      <c r="C48" s="388"/>
      <c r="D48" s="389"/>
      <c r="E48" s="246" t="e">
        <f>SUM(E49:E55)</f>
        <v>#REF!</v>
      </c>
      <c r="F48" s="246" t="e">
        <f>SUM(F49:F55)</f>
        <v>#REF!</v>
      </c>
      <c r="G48" s="246" t="e">
        <f>SUM(G49:G55)</f>
        <v>#REF!</v>
      </c>
      <c r="H48" s="247" t="e">
        <f>SUM(H49:H55)</f>
        <v>#REF!</v>
      </c>
      <c r="I48" s="247" t="e">
        <f>SUM(I49:I55)</f>
        <v>#REF!</v>
      </c>
      <c r="J48" s="247">
        <f>SUM(J49)</f>
        <v>-40</v>
      </c>
      <c r="K48" s="247">
        <v>0</v>
      </c>
      <c r="L48" s="247">
        <v>0</v>
      </c>
      <c r="M48" s="247">
        <v>0</v>
      </c>
      <c r="N48" s="247">
        <v>0</v>
      </c>
      <c r="O48" s="247">
        <v>0</v>
      </c>
      <c r="P48" s="247">
        <f>SUM(P49)</f>
        <v>-10</v>
      </c>
      <c r="Q48" s="247">
        <v>0</v>
      </c>
      <c r="R48" s="247">
        <v>0</v>
      </c>
      <c r="S48" s="246">
        <v>0</v>
      </c>
      <c r="T48" s="246">
        <v>0</v>
      </c>
      <c r="U48" s="246">
        <f>SUM(U49)</f>
        <v>0</v>
      </c>
      <c r="V48" s="357">
        <f>SUM(V49)</f>
        <v>0</v>
      </c>
      <c r="W48" s="249" t="s">
        <v>19</v>
      </c>
    </row>
    <row r="49" spans="1:25" s="61" customFormat="1" ht="19.5" customHeight="1">
      <c r="A49" s="250" t="s">
        <v>89</v>
      </c>
      <c r="B49" s="390" t="s">
        <v>90</v>
      </c>
      <c r="C49" s="390"/>
      <c r="D49" s="390"/>
      <c r="E49" s="251"/>
      <c r="F49" s="251"/>
      <c r="G49" s="251"/>
      <c r="H49" s="252"/>
      <c r="I49" s="252"/>
      <c r="J49" s="252">
        <v>-40</v>
      </c>
      <c r="K49" s="252"/>
      <c r="L49" s="252"/>
      <c r="M49" s="252"/>
      <c r="N49" s="252"/>
      <c r="O49" s="252"/>
      <c r="P49" s="252">
        <v>-10</v>
      </c>
      <c r="Q49" s="252"/>
      <c r="R49" s="253"/>
      <c r="S49" s="254">
        <v>50</v>
      </c>
      <c r="T49" s="251"/>
      <c r="U49" s="356"/>
      <c r="V49" s="358">
        <f>SUM(J49:U49)</f>
        <v>0</v>
      </c>
    </row>
    <row r="50" spans="1:25" s="348" customFormat="1" ht="19.5" customHeight="1" thickBot="1">
      <c r="A50" s="367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9"/>
    </row>
    <row r="51" spans="1:25" s="262" customFormat="1" ht="19.5" customHeight="1" thickBot="1">
      <c r="A51" s="391" t="s">
        <v>91</v>
      </c>
      <c r="B51" s="392"/>
      <c r="C51" s="392"/>
      <c r="D51" s="393"/>
      <c r="E51" s="256">
        <f t="shared" ref="E51:U51" si="10">SUM(E6-E20)</f>
        <v>0</v>
      </c>
      <c r="F51" s="256">
        <f t="shared" si="10"/>
        <v>0</v>
      </c>
      <c r="G51" s="256">
        <f t="shared" si="10"/>
        <v>0</v>
      </c>
      <c r="H51" s="256">
        <f t="shared" si="10"/>
        <v>0</v>
      </c>
      <c r="I51" s="256">
        <f t="shared" si="10"/>
        <v>0</v>
      </c>
      <c r="J51" s="257">
        <f>SUM(J6-J20)</f>
        <v>-569.17000000000007</v>
      </c>
      <c r="K51" s="257">
        <f t="shared" si="10"/>
        <v>-1481.3399999999997</v>
      </c>
      <c r="L51" s="257">
        <f t="shared" si="10"/>
        <v>-1952.67</v>
      </c>
      <c r="M51" s="257">
        <f t="shared" si="10"/>
        <v>-1876.8299999999995</v>
      </c>
      <c r="N51" s="257">
        <f t="shared" si="10"/>
        <v>-1811.13</v>
      </c>
      <c r="O51" s="257">
        <f t="shared" si="10"/>
        <v>-1313.0099999999998</v>
      </c>
      <c r="P51" s="257">
        <f>SUM(P6-P20)</f>
        <v>378.03999999999996</v>
      </c>
      <c r="Q51" s="258">
        <f t="shared" si="10"/>
        <v>-940.69999999999982</v>
      </c>
      <c r="R51" s="259">
        <f t="shared" si="10"/>
        <v>1246.8699999999999</v>
      </c>
      <c r="S51" s="257">
        <f t="shared" si="10"/>
        <v>511.77</v>
      </c>
      <c r="T51" s="257">
        <f>SUM(T6-T20)</f>
        <v>188.26999999999998</v>
      </c>
      <c r="U51" s="259">
        <f t="shared" si="10"/>
        <v>202.09000000000015</v>
      </c>
      <c r="V51" s="260">
        <f>SUM(V6-V20)</f>
        <v>-7417.809999999994</v>
      </c>
      <c r="W51" s="261" t="s">
        <v>92</v>
      </c>
    </row>
    <row r="52" spans="1:25" ht="19.5" customHeight="1" thickBot="1">
      <c r="A52" s="263"/>
      <c r="B52" s="264"/>
      <c r="C52" s="394" t="s">
        <v>93</v>
      </c>
      <c r="D52" s="265" t="s">
        <v>94</v>
      </c>
      <c r="E52" s="266" t="s">
        <v>4</v>
      </c>
      <c r="F52" s="266" t="s">
        <v>5</v>
      </c>
      <c r="G52" s="266" t="s">
        <v>6</v>
      </c>
      <c r="H52" s="266" t="s">
        <v>7</v>
      </c>
      <c r="I52" s="266" t="s">
        <v>8</v>
      </c>
      <c r="J52" s="267" t="s">
        <v>4</v>
      </c>
      <c r="K52" s="267" t="s">
        <v>5</v>
      </c>
      <c r="L52" s="267" t="s">
        <v>6</v>
      </c>
      <c r="M52" s="267" t="s">
        <v>7</v>
      </c>
      <c r="N52" s="267" t="s">
        <v>8</v>
      </c>
      <c r="O52" s="267" t="s">
        <v>9</v>
      </c>
      <c r="P52" s="267" t="s">
        <v>10</v>
      </c>
      <c r="Q52" s="267" t="s">
        <v>11</v>
      </c>
      <c r="R52" s="267" t="s">
        <v>12</v>
      </c>
      <c r="S52" s="267" t="s">
        <v>13</v>
      </c>
      <c r="T52" s="267" t="s">
        <v>14</v>
      </c>
      <c r="U52" s="268" t="s">
        <v>15</v>
      </c>
      <c r="V52" s="269"/>
    </row>
    <row r="53" spans="1:25" s="61" customFormat="1" ht="19.5" customHeight="1" thickBot="1">
      <c r="A53" s="396"/>
      <c r="B53" s="397"/>
      <c r="C53" s="395"/>
      <c r="D53" s="270">
        <v>0</v>
      </c>
      <c r="E53" s="271" t="e">
        <f>SUM(D53,E51,#REF!)</f>
        <v>#REF!</v>
      </c>
      <c r="F53" s="271" t="e">
        <f>SUM(E53,F51,#REF!)</f>
        <v>#REF!</v>
      </c>
      <c r="G53" s="271" t="e">
        <f>SUM(F53,G51,#REF!)</f>
        <v>#REF!</v>
      </c>
      <c r="H53" s="271" t="e">
        <f>SUM(G53,H51,#REF!)</f>
        <v>#REF!</v>
      </c>
      <c r="I53" s="271" t="e">
        <f>SUM(H53,I51,#REF!)</f>
        <v>#REF!</v>
      </c>
      <c r="J53" s="271"/>
      <c r="K53" s="271"/>
      <c r="L53" s="271"/>
      <c r="M53" s="271"/>
      <c r="N53" s="271"/>
      <c r="O53" s="271"/>
      <c r="P53" s="272"/>
      <c r="Q53" s="272"/>
      <c r="R53" s="272"/>
      <c r="S53" s="272"/>
      <c r="T53" s="272"/>
      <c r="U53" s="272"/>
      <c r="V53" s="273"/>
      <c r="W53" s="60"/>
    </row>
    <row r="54" spans="1:25" ht="9.75" customHeight="1" thickBot="1">
      <c r="A54" s="274"/>
      <c r="B54" s="275"/>
      <c r="C54" s="276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</row>
    <row r="55" spans="1:25" ht="27.75" customHeight="1" thickBot="1">
      <c r="A55" s="277"/>
      <c r="B55" s="275"/>
      <c r="C55" s="398" t="s">
        <v>95</v>
      </c>
      <c r="D55" s="398"/>
      <c r="E55" s="275"/>
      <c r="F55" s="275"/>
      <c r="G55" s="275"/>
      <c r="H55" s="278"/>
      <c r="I55" s="279"/>
      <c r="J55" s="280">
        <v>-136.75</v>
      </c>
      <c r="K55" s="280">
        <v>-37.74</v>
      </c>
      <c r="L55" s="280">
        <v>86</v>
      </c>
      <c r="M55" s="280">
        <v>-114.23</v>
      </c>
      <c r="N55" s="280">
        <v>26.6</v>
      </c>
      <c r="O55" s="280">
        <v>-109.2</v>
      </c>
      <c r="P55" s="280"/>
      <c r="Q55" s="280">
        <v>-429.85</v>
      </c>
      <c r="R55" s="280">
        <v>-18.77</v>
      </c>
      <c r="S55" s="281">
        <v>-58.2</v>
      </c>
      <c r="T55" s="280">
        <v>-59.28</v>
      </c>
      <c r="U55" s="280">
        <v>-87.76</v>
      </c>
      <c r="V55" s="186">
        <f>SUM(E55:U55)</f>
        <v>-939.18000000000006</v>
      </c>
    </row>
    <row r="56" spans="1:25" s="61" customFormat="1" ht="40.5" customHeight="1" thickBot="1">
      <c r="A56" s="385" t="s">
        <v>96</v>
      </c>
      <c r="B56" s="386"/>
      <c r="C56" s="386"/>
      <c r="D56" s="282">
        <v>1202.3599999999999</v>
      </c>
      <c r="E56" s="283"/>
      <c r="F56" s="283"/>
      <c r="G56" s="283"/>
      <c r="H56" s="283"/>
      <c r="I56" s="283"/>
      <c r="J56" s="284">
        <f>SUM(D56+J55)</f>
        <v>1065.6099999999999</v>
      </c>
      <c r="K56" s="284">
        <f t="shared" ref="K56:U56" si="11">SUM(J56+K55)</f>
        <v>1027.8699999999999</v>
      </c>
      <c r="L56" s="284">
        <f t="shared" si="11"/>
        <v>1113.8699999999999</v>
      </c>
      <c r="M56" s="284">
        <f t="shared" si="11"/>
        <v>999.63999999999987</v>
      </c>
      <c r="N56" s="284">
        <f t="shared" si="11"/>
        <v>1026.2399999999998</v>
      </c>
      <c r="O56" s="284">
        <f t="shared" si="11"/>
        <v>917.03999999999974</v>
      </c>
      <c r="P56" s="284">
        <f t="shared" si="11"/>
        <v>917.03999999999974</v>
      </c>
      <c r="Q56" s="284">
        <f t="shared" si="11"/>
        <v>487.18999999999971</v>
      </c>
      <c r="R56" s="285">
        <f>SUM(Q56+R55)</f>
        <v>468.41999999999973</v>
      </c>
      <c r="S56" s="286">
        <f t="shared" si="11"/>
        <v>410.21999999999974</v>
      </c>
      <c r="T56" s="287">
        <f t="shared" si="11"/>
        <v>350.93999999999971</v>
      </c>
      <c r="U56" s="284">
        <f t="shared" si="11"/>
        <v>263.17999999999972</v>
      </c>
      <c r="V56" s="288"/>
      <c r="Y56" s="61">
        <v>82146251</v>
      </c>
    </row>
    <row r="57" spans="1:25" ht="12.75" customHeight="1">
      <c r="A57" s="289"/>
      <c r="B57" s="20"/>
      <c r="C57" s="20"/>
      <c r="D57" s="20"/>
    </row>
    <row r="58" spans="1:25" ht="20.25" customHeight="1">
      <c r="A58" s="290" t="s">
        <v>97</v>
      </c>
    </row>
    <row r="64" spans="1:25" ht="16.5" customHeight="1">
      <c r="B64" s="20"/>
      <c r="C64" s="20"/>
      <c r="D64" s="20"/>
      <c r="I64" s="292"/>
      <c r="J64" s="292"/>
      <c r="K64" s="292"/>
      <c r="L64" s="292"/>
      <c r="M64" s="292"/>
      <c r="N64" s="292"/>
      <c r="O64" s="292"/>
      <c r="P64" s="292"/>
      <c r="Q64" s="293"/>
    </row>
  </sheetData>
  <mergeCells count="20">
    <mergeCell ref="A56:C56"/>
    <mergeCell ref="B48:D48"/>
    <mergeCell ref="B49:D49"/>
    <mergeCell ref="A51:D51"/>
    <mergeCell ref="C52:C53"/>
    <mergeCell ref="A53:B53"/>
    <mergeCell ref="C55:D55"/>
    <mergeCell ref="W11:X13"/>
    <mergeCell ref="Y11:AA13"/>
    <mergeCell ref="A50:V50"/>
    <mergeCell ref="A47:V47"/>
    <mergeCell ref="A1:D1"/>
    <mergeCell ref="H2:V2"/>
    <mergeCell ref="B4:D4"/>
    <mergeCell ref="B6:D6"/>
    <mergeCell ref="A19:V19"/>
    <mergeCell ref="B20:D20"/>
    <mergeCell ref="B21:D21"/>
    <mergeCell ref="B26:D26"/>
    <mergeCell ref="W41:W46"/>
  </mergeCells>
  <pageMargins left="0.26" right="0.23622047244094491" top="0.19685039370078741" bottom="0.23622047244094491" header="0.19685039370078741" footer="0.23622047244094491"/>
  <pageSetup paperSize="9" scale="65" orientation="landscape" horizontalDpi="360" verticalDpi="360" r:id="rId1"/>
  <headerFooter alignWithMargins="0"/>
  <rowBreaks count="2" manualBreakCount="2">
    <brk id="120" min="1" max="256" man="1"/>
    <brk id="127" min="1" max="25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  <outlinePr summaryBelow="0" summaryRight="0"/>
    <pageSetUpPr autoPageBreaks="0"/>
  </sheetPr>
  <dimension ref="A1:AA71"/>
  <sheetViews>
    <sheetView showGridLines="0" showOutlineSymbols="0" zoomScale="60" zoomScaleNormal="60" workbookViewId="0">
      <selection activeCell="AC57" sqref="AC57"/>
    </sheetView>
  </sheetViews>
  <sheetFormatPr defaultColWidth="6.85546875" defaultRowHeight="12.75" customHeight="1"/>
  <cols>
    <col min="1" max="1" width="7.85546875" style="291" customWidth="1"/>
    <col min="2" max="2" width="9.85546875" style="1" customWidth="1"/>
    <col min="3" max="3" width="20.140625" style="1" customWidth="1"/>
    <col min="4" max="4" width="14.140625" style="1" customWidth="1"/>
    <col min="5" max="5" width="13.140625" style="1" hidden="1" customWidth="1"/>
    <col min="6" max="6" width="13.28515625" style="1" hidden="1" customWidth="1"/>
    <col min="7" max="7" width="13.140625" style="1" hidden="1" customWidth="1"/>
    <col min="8" max="8" width="13.28515625" style="1" hidden="1" customWidth="1"/>
    <col min="9" max="9" width="12.85546875" style="1" hidden="1" customWidth="1"/>
    <col min="10" max="14" width="12.85546875" style="1" customWidth="1"/>
    <col min="15" max="15" width="12.28515625" style="1" customWidth="1"/>
    <col min="16" max="16" width="11.28515625" style="1" hidden="1" customWidth="1"/>
    <col min="17" max="17" width="11.140625" style="1" hidden="1" customWidth="1"/>
    <col min="18" max="18" width="12.7109375" style="1" hidden="1" customWidth="1"/>
    <col min="19" max="19" width="11.5703125" style="1" hidden="1" customWidth="1"/>
    <col min="20" max="20" width="14" style="1" hidden="1" customWidth="1"/>
    <col min="21" max="21" width="13.140625" style="1" hidden="1" customWidth="1"/>
    <col min="22" max="22" width="15.85546875" style="1" customWidth="1"/>
    <col min="23" max="23" width="6.28515625" style="1" customWidth="1"/>
    <col min="24" max="24" width="22.42578125" style="1" customWidth="1"/>
    <col min="25" max="256" width="6.85546875" style="1"/>
    <col min="257" max="257" width="7.85546875" style="1" customWidth="1"/>
    <col min="258" max="258" width="9.85546875" style="1" customWidth="1"/>
    <col min="259" max="259" width="20.140625" style="1" customWidth="1"/>
    <col min="260" max="260" width="14.140625" style="1" customWidth="1"/>
    <col min="261" max="265" width="0" style="1" hidden="1" customWidth="1"/>
    <col min="266" max="270" width="12.85546875" style="1" customWidth="1"/>
    <col min="271" max="271" width="12.28515625" style="1" customWidth="1"/>
    <col min="272" max="277" width="0" style="1" hidden="1" customWidth="1"/>
    <col min="278" max="278" width="15.85546875" style="1" customWidth="1"/>
    <col min="279" max="279" width="5.28515625" style="1" customWidth="1"/>
    <col min="280" max="280" width="22.42578125" style="1" customWidth="1"/>
    <col min="281" max="512" width="6.85546875" style="1"/>
    <col min="513" max="513" width="7.85546875" style="1" customWidth="1"/>
    <col min="514" max="514" width="9.85546875" style="1" customWidth="1"/>
    <col min="515" max="515" width="20.140625" style="1" customWidth="1"/>
    <col min="516" max="516" width="14.140625" style="1" customWidth="1"/>
    <col min="517" max="521" width="0" style="1" hidden="1" customWidth="1"/>
    <col min="522" max="526" width="12.85546875" style="1" customWidth="1"/>
    <col min="527" max="527" width="12.28515625" style="1" customWidth="1"/>
    <col min="528" max="533" width="0" style="1" hidden="1" customWidth="1"/>
    <col min="534" max="534" width="15.85546875" style="1" customWidth="1"/>
    <col min="535" max="535" width="5.28515625" style="1" customWidth="1"/>
    <col min="536" max="536" width="22.42578125" style="1" customWidth="1"/>
    <col min="537" max="768" width="6.85546875" style="1"/>
    <col min="769" max="769" width="7.85546875" style="1" customWidth="1"/>
    <col min="770" max="770" width="9.85546875" style="1" customWidth="1"/>
    <col min="771" max="771" width="20.140625" style="1" customWidth="1"/>
    <col min="772" max="772" width="14.140625" style="1" customWidth="1"/>
    <col min="773" max="777" width="0" style="1" hidden="1" customWidth="1"/>
    <col min="778" max="782" width="12.85546875" style="1" customWidth="1"/>
    <col min="783" max="783" width="12.28515625" style="1" customWidth="1"/>
    <col min="784" max="789" width="0" style="1" hidden="1" customWidth="1"/>
    <col min="790" max="790" width="15.85546875" style="1" customWidth="1"/>
    <col min="791" max="791" width="5.28515625" style="1" customWidth="1"/>
    <col min="792" max="792" width="22.42578125" style="1" customWidth="1"/>
    <col min="793" max="1024" width="6.85546875" style="1"/>
    <col min="1025" max="1025" width="7.85546875" style="1" customWidth="1"/>
    <col min="1026" max="1026" width="9.85546875" style="1" customWidth="1"/>
    <col min="1027" max="1027" width="20.140625" style="1" customWidth="1"/>
    <col min="1028" max="1028" width="14.140625" style="1" customWidth="1"/>
    <col min="1029" max="1033" width="0" style="1" hidden="1" customWidth="1"/>
    <col min="1034" max="1038" width="12.85546875" style="1" customWidth="1"/>
    <col min="1039" max="1039" width="12.28515625" style="1" customWidth="1"/>
    <col min="1040" max="1045" width="0" style="1" hidden="1" customWidth="1"/>
    <col min="1046" max="1046" width="15.85546875" style="1" customWidth="1"/>
    <col min="1047" max="1047" width="5.28515625" style="1" customWidth="1"/>
    <col min="1048" max="1048" width="22.42578125" style="1" customWidth="1"/>
    <col min="1049" max="1280" width="6.85546875" style="1"/>
    <col min="1281" max="1281" width="7.85546875" style="1" customWidth="1"/>
    <col min="1282" max="1282" width="9.85546875" style="1" customWidth="1"/>
    <col min="1283" max="1283" width="20.140625" style="1" customWidth="1"/>
    <col min="1284" max="1284" width="14.140625" style="1" customWidth="1"/>
    <col min="1285" max="1289" width="0" style="1" hidden="1" customWidth="1"/>
    <col min="1290" max="1294" width="12.85546875" style="1" customWidth="1"/>
    <col min="1295" max="1295" width="12.28515625" style="1" customWidth="1"/>
    <col min="1296" max="1301" width="0" style="1" hidden="1" customWidth="1"/>
    <col min="1302" max="1302" width="15.85546875" style="1" customWidth="1"/>
    <col min="1303" max="1303" width="5.28515625" style="1" customWidth="1"/>
    <col min="1304" max="1304" width="22.42578125" style="1" customWidth="1"/>
    <col min="1305" max="1536" width="6.85546875" style="1"/>
    <col min="1537" max="1537" width="7.85546875" style="1" customWidth="1"/>
    <col min="1538" max="1538" width="9.85546875" style="1" customWidth="1"/>
    <col min="1539" max="1539" width="20.140625" style="1" customWidth="1"/>
    <col min="1540" max="1540" width="14.140625" style="1" customWidth="1"/>
    <col min="1541" max="1545" width="0" style="1" hidden="1" customWidth="1"/>
    <col min="1546" max="1550" width="12.85546875" style="1" customWidth="1"/>
    <col min="1551" max="1551" width="12.28515625" style="1" customWidth="1"/>
    <col min="1552" max="1557" width="0" style="1" hidden="1" customWidth="1"/>
    <col min="1558" max="1558" width="15.85546875" style="1" customWidth="1"/>
    <col min="1559" max="1559" width="5.28515625" style="1" customWidth="1"/>
    <col min="1560" max="1560" width="22.42578125" style="1" customWidth="1"/>
    <col min="1561" max="1792" width="6.85546875" style="1"/>
    <col min="1793" max="1793" width="7.85546875" style="1" customWidth="1"/>
    <col min="1794" max="1794" width="9.85546875" style="1" customWidth="1"/>
    <col min="1795" max="1795" width="20.140625" style="1" customWidth="1"/>
    <col min="1796" max="1796" width="14.140625" style="1" customWidth="1"/>
    <col min="1797" max="1801" width="0" style="1" hidden="1" customWidth="1"/>
    <col min="1802" max="1806" width="12.85546875" style="1" customWidth="1"/>
    <col min="1807" max="1807" width="12.28515625" style="1" customWidth="1"/>
    <col min="1808" max="1813" width="0" style="1" hidden="1" customWidth="1"/>
    <col min="1814" max="1814" width="15.85546875" style="1" customWidth="1"/>
    <col min="1815" max="1815" width="5.28515625" style="1" customWidth="1"/>
    <col min="1816" max="1816" width="22.42578125" style="1" customWidth="1"/>
    <col min="1817" max="2048" width="6.85546875" style="1"/>
    <col min="2049" max="2049" width="7.85546875" style="1" customWidth="1"/>
    <col min="2050" max="2050" width="9.85546875" style="1" customWidth="1"/>
    <col min="2051" max="2051" width="20.140625" style="1" customWidth="1"/>
    <col min="2052" max="2052" width="14.140625" style="1" customWidth="1"/>
    <col min="2053" max="2057" width="0" style="1" hidden="1" customWidth="1"/>
    <col min="2058" max="2062" width="12.85546875" style="1" customWidth="1"/>
    <col min="2063" max="2063" width="12.28515625" style="1" customWidth="1"/>
    <col min="2064" max="2069" width="0" style="1" hidden="1" customWidth="1"/>
    <col min="2070" max="2070" width="15.85546875" style="1" customWidth="1"/>
    <col min="2071" max="2071" width="5.28515625" style="1" customWidth="1"/>
    <col min="2072" max="2072" width="22.42578125" style="1" customWidth="1"/>
    <col min="2073" max="2304" width="6.85546875" style="1"/>
    <col min="2305" max="2305" width="7.85546875" style="1" customWidth="1"/>
    <col min="2306" max="2306" width="9.85546875" style="1" customWidth="1"/>
    <col min="2307" max="2307" width="20.140625" style="1" customWidth="1"/>
    <col min="2308" max="2308" width="14.140625" style="1" customWidth="1"/>
    <col min="2309" max="2313" width="0" style="1" hidden="1" customWidth="1"/>
    <col min="2314" max="2318" width="12.85546875" style="1" customWidth="1"/>
    <col min="2319" max="2319" width="12.28515625" style="1" customWidth="1"/>
    <col min="2320" max="2325" width="0" style="1" hidden="1" customWidth="1"/>
    <col min="2326" max="2326" width="15.85546875" style="1" customWidth="1"/>
    <col min="2327" max="2327" width="5.28515625" style="1" customWidth="1"/>
    <col min="2328" max="2328" width="22.42578125" style="1" customWidth="1"/>
    <col min="2329" max="2560" width="6.85546875" style="1"/>
    <col min="2561" max="2561" width="7.85546875" style="1" customWidth="1"/>
    <col min="2562" max="2562" width="9.85546875" style="1" customWidth="1"/>
    <col min="2563" max="2563" width="20.140625" style="1" customWidth="1"/>
    <col min="2564" max="2564" width="14.140625" style="1" customWidth="1"/>
    <col min="2565" max="2569" width="0" style="1" hidden="1" customWidth="1"/>
    <col min="2570" max="2574" width="12.85546875" style="1" customWidth="1"/>
    <col min="2575" max="2575" width="12.28515625" style="1" customWidth="1"/>
    <col min="2576" max="2581" width="0" style="1" hidden="1" customWidth="1"/>
    <col min="2582" max="2582" width="15.85546875" style="1" customWidth="1"/>
    <col min="2583" max="2583" width="5.28515625" style="1" customWidth="1"/>
    <col min="2584" max="2584" width="22.42578125" style="1" customWidth="1"/>
    <col min="2585" max="2816" width="6.85546875" style="1"/>
    <col min="2817" max="2817" width="7.85546875" style="1" customWidth="1"/>
    <col min="2818" max="2818" width="9.85546875" style="1" customWidth="1"/>
    <col min="2819" max="2819" width="20.140625" style="1" customWidth="1"/>
    <col min="2820" max="2820" width="14.140625" style="1" customWidth="1"/>
    <col min="2821" max="2825" width="0" style="1" hidden="1" customWidth="1"/>
    <col min="2826" max="2830" width="12.85546875" style="1" customWidth="1"/>
    <col min="2831" max="2831" width="12.28515625" style="1" customWidth="1"/>
    <col min="2832" max="2837" width="0" style="1" hidden="1" customWidth="1"/>
    <col min="2838" max="2838" width="15.85546875" style="1" customWidth="1"/>
    <col min="2839" max="2839" width="5.28515625" style="1" customWidth="1"/>
    <col min="2840" max="2840" width="22.42578125" style="1" customWidth="1"/>
    <col min="2841" max="3072" width="6.85546875" style="1"/>
    <col min="3073" max="3073" width="7.85546875" style="1" customWidth="1"/>
    <col min="3074" max="3074" width="9.85546875" style="1" customWidth="1"/>
    <col min="3075" max="3075" width="20.140625" style="1" customWidth="1"/>
    <col min="3076" max="3076" width="14.140625" style="1" customWidth="1"/>
    <col min="3077" max="3081" width="0" style="1" hidden="1" customWidth="1"/>
    <col min="3082" max="3086" width="12.85546875" style="1" customWidth="1"/>
    <col min="3087" max="3087" width="12.28515625" style="1" customWidth="1"/>
    <col min="3088" max="3093" width="0" style="1" hidden="1" customWidth="1"/>
    <col min="3094" max="3094" width="15.85546875" style="1" customWidth="1"/>
    <col min="3095" max="3095" width="5.28515625" style="1" customWidth="1"/>
    <col min="3096" max="3096" width="22.42578125" style="1" customWidth="1"/>
    <col min="3097" max="3328" width="6.85546875" style="1"/>
    <col min="3329" max="3329" width="7.85546875" style="1" customWidth="1"/>
    <col min="3330" max="3330" width="9.85546875" style="1" customWidth="1"/>
    <col min="3331" max="3331" width="20.140625" style="1" customWidth="1"/>
    <col min="3332" max="3332" width="14.140625" style="1" customWidth="1"/>
    <col min="3333" max="3337" width="0" style="1" hidden="1" customWidth="1"/>
    <col min="3338" max="3342" width="12.85546875" style="1" customWidth="1"/>
    <col min="3343" max="3343" width="12.28515625" style="1" customWidth="1"/>
    <col min="3344" max="3349" width="0" style="1" hidden="1" customWidth="1"/>
    <col min="3350" max="3350" width="15.85546875" style="1" customWidth="1"/>
    <col min="3351" max="3351" width="5.28515625" style="1" customWidth="1"/>
    <col min="3352" max="3352" width="22.42578125" style="1" customWidth="1"/>
    <col min="3353" max="3584" width="6.85546875" style="1"/>
    <col min="3585" max="3585" width="7.85546875" style="1" customWidth="1"/>
    <col min="3586" max="3586" width="9.85546875" style="1" customWidth="1"/>
    <col min="3587" max="3587" width="20.140625" style="1" customWidth="1"/>
    <col min="3588" max="3588" width="14.140625" style="1" customWidth="1"/>
    <col min="3589" max="3593" width="0" style="1" hidden="1" customWidth="1"/>
    <col min="3594" max="3598" width="12.85546875" style="1" customWidth="1"/>
    <col min="3599" max="3599" width="12.28515625" style="1" customWidth="1"/>
    <col min="3600" max="3605" width="0" style="1" hidden="1" customWidth="1"/>
    <col min="3606" max="3606" width="15.85546875" style="1" customWidth="1"/>
    <col min="3607" max="3607" width="5.28515625" style="1" customWidth="1"/>
    <col min="3608" max="3608" width="22.42578125" style="1" customWidth="1"/>
    <col min="3609" max="3840" width="6.85546875" style="1"/>
    <col min="3841" max="3841" width="7.85546875" style="1" customWidth="1"/>
    <col min="3842" max="3842" width="9.85546875" style="1" customWidth="1"/>
    <col min="3843" max="3843" width="20.140625" style="1" customWidth="1"/>
    <col min="3844" max="3844" width="14.140625" style="1" customWidth="1"/>
    <col min="3845" max="3849" width="0" style="1" hidden="1" customWidth="1"/>
    <col min="3850" max="3854" width="12.85546875" style="1" customWidth="1"/>
    <col min="3855" max="3855" width="12.28515625" style="1" customWidth="1"/>
    <col min="3856" max="3861" width="0" style="1" hidden="1" customWidth="1"/>
    <col min="3862" max="3862" width="15.85546875" style="1" customWidth="1"/>
    <col min="3863" max="3863" width="5.28515625" style="1" customWidth="1"/>
    <col min="3864" max="3864" width="22.42578125" style="1" customWidth="1"/>
    <col min="3865" max="4096" width="6.85546875" style="1"/>
    <col min="4097" max="4097" width="7.85546875" style="1" customWidth="1"/>
    <col min="4098" max="4098" width="9.85546875" style="1" customWidth="1"/>
    <col min="4099" max="4099" width="20.140625" style="1" customWidth="1"/>
    <col min="4100" max="4100" width="14.140625" style="1" customWidth="1"/>
    <col min="4101" max="4105" width="0" style="1" hidden="1" customWidth="1"/>
    <col min="4106" max="4110" width="12.85546875" style="1" customWidth="1"/>
    <col min="4111" max="4111" width="12.28515625" style="1" customWidth="1"/>
    <col min="4112" max="4117" width="0" style="1" hidden="1" customWidth="1"/>
    <col min="4118" max="4118" width="15.85546875" style="1" customWidth="1"/>
    <col min="4119" max="4119" width="5.28515625" style="1" customWidth="1"/>
    <col min="4120" max="4120" width="22.42578125" style="1" customWidth="1"/>
    <col min="4121" max="4352" width="6.85546875" style="1"/>
    <col min="4353" max="4353" width="7.85546875" style="1" customWidth="1"/>
    <col min="4354" max="4354" width="9.85546875" style="1" customWidth="1"/>
    <col min="4355" max="4355" width="20.140625" style="1" customWidth="1"/>
    <col min="4356" max="4356" width="14.140625" style="1" customWidth="1"/>
    <col min="4357" max="4361" width="0" style="1" hidden="1" customWidth="1"/>
    <col min="4362" max="4366" width="12.85546875" style="1" customWidth="1"/>
    <col min="4367" max="4367" width="12.28515625" style="1" customWidth="1"/>
    <col min="4368" max="4373" width="0" style="1" hidden="1" customWidth="1"/>
    <col min="4374" max="4374" width="15.85546875" style="1" customWidth="1"/>
    <col min="4375" max="4375" width="5.28515625" style="1" customWidth="1"/>
    <col min="4376" max="4376" width="22.42578125" style="1" customWidth="1"/>
    <col min="4377" max="4608" width="6.85546875" style="1"/>
    <col min="4609" max="4609" width="7.85546875" style="1" customWidth="1"/>
    <col min="4610" max="4610" width="9.85546875" style="1" customWidth="1"/>
    <col min="4611" max="4611" width="20.140625" style="1" customWidth="1"/>
    <col min="4612" max="4612" width="14.140625" style="1" customWidth="1"/>
    <col min="4613" max="4617" width="0" style="1" hidden="1" customWidth="1"/>
    <col min="4618" max="4622" width="12.85546875" style="1" customWidth="1"/>
    <col min="4623" max="4623" width="12.28515625" style="1" customWidth="1"/>
    <col min="4624" max="4629" width="0" style="1" hidden="1" customWidth="1"/>
    <col min="4630" max="4630" width="15.85546875" style="1" customWidth="1"/>
    <col min="4631" max="4631" width="5.28515625" style="1" customWidth="1"/>
    <col min="4632" max="4632" width="22.42578125" style="1" customWidth="1"/>
    <col min="4633" max="4864" width="6.85546875" style="1"/>
    <col min="4865" max="4865" width="7.85546875" style="1" customWidth="1"/>
    <col min="4866" max="4866" width="9.85546875" style="1" customWidth="1"/>
    <col min="4867" max="4867" width="20.140625" style="1" customWidth="1"/>
    <col min="4868" max="4868" width="14.140625" style="1" customWidth="1"/>
    <col min="4869" max="4873" width="0" style="1" hidden="1" customWidth="1"/>
    <col min="4874" max="4878" width="12.85546875" style="1" customWidth="1"/>
    <col min="4879" max="4879" width="12.28515625" style="1" customWidth="1"/>
    <col min="4880" max="4885" width="0" style="1" hidden="1" customWidth="1"/>
    <col min="4886" max="4886" width="15.85546875" style="1" customWidth="1"/>
    <col min="4887" max="4887" width="5.28515625" style="1" customWidth="1"/>
    <col min="4888" max="4888" width="22.42578125" style="1" customWidth="1"/>
    <col min="4889" max="5120" width="6.85546875" style="1"/>
    <col min="5121" max="5121" width="7.85546875" style="1" customWidth="1"/>
    <col min="5122" max="5122" width="9.85546875" style="1" customWidth="1"/>
    <col min="5123" max="5123" width="20.140625" style="1" customWidth="1"/>
    <col min="5124" max="5124" width="14.140625" style="1" customWidth="1"/>
    <col min="5125" max="5129" width="0" style="1" hidden="1" customWidth="1"/>
    <col min="5130" max="5134" width="12.85546875" style="1" customWidth="1"/>
    <col min="5135" max="5135" width="12.28515625" style="1" customWidth="1"/>
    <col min="5136" max="5141" width="0" style="1" hidden="1" customWidth="1"/>
    <col min="5142" max="5142" width="15.85546875" style="1" customWidth="1"/>
    <col min="5143" max="5143" width="5.28515625" style="1" customWidth="1"/>
    <col min="5144" max="5144" width="22.42578125" style="1" customWidth="1"/>
    <col min="5145" max="5376" width="6.85546875" style="1"/>
    <col min="5377" max="5377" width="7.85546875" style="1" customWidth="1"/>
    <col min="5378" max="5378" width="9.85546875" style="1" customWidth="1"/>
    <col min="5379" max="5379" width="20.140625" style="1" customWidth="1"/>
    <col min="5380" max="5380" width="14.140625" style="1" customWidth="1"/>
    <col min="5381" max="5385" width="0" style="1" hidden="1" customWidth="1"/>
    <col min="5386" max="5390" width="12.85546875" style="1" customWidth="1"/>
    <col min="5391" max="5391" width="12.28515625" style="1" customWidth="1"/>
    <col min="5392" max="5397" width="0" style="1" hidden="1" customWidth="1"/>
    <col min="5398" max="5398" width="15.85546875" style="1" customWidth="1"/>
    <col min="5399" max="5399" width="5.28515625" style="1" customWidth="1"/>
    <col min="5400" max="5400" width="22.42578125" style="1" customWidth="1"/>
    <col min="5401" max="5632" width="6.85546875" style="1"/>
    <col min="5633" max="5633" width="7.85546875" style="1" customWidth="1"/>
    <col min="5634" max="5634" width="9.85546875" style="1" customWidth="1"/>
    <col min="5635" max="5635" width="20.140625" style="1" customWidth="1"/>
    <col min="5636" max="5636" width="14.140625" style="1" customWidth="1"/>
    <col min="5637" max="5641" width="0" style="1" hidden="1" customWidth="1"/>
    <col min="5642" max="5646" width="12.85546875" style="1" customWidth="1"/>
    <col min="5647" max="5647" width="12.28515625" style="1" customWidth="1"/>
    <col min="5648" max="5653" width="0" style="1" hidden="1" customWidth="1"/>
    <col min="5654" max="5654" width="15.85546875" style="1" customWidth="1"/>
    <col min="5655" max="5655" width="5.28515625" style="1" customWidth="1"/>
    <col min="5656" max="5656" width="22.42578125" style="1" customWidth="1"/>
    <col min="5657" max="5888" width="6.85546875" style="1"/>
    <col min="5889" max="5889" width="7.85546875" style="1" customWidth="1"/>
    <col min="5890" max="5890" width="9.85546875" style="1" customWidth="1"/>
    <col min="5891" max="5891" width="20.140625" style="1" customWidth="1"/>
    <col min="5892" max="5892" width="14.140625" style="1" customWidth="1"/>
    <col min="5893" max="5897" width="0" style="1" hidden="1" customWidth="1"/>
    <col min="5898" max="5902" width="12.85546875" style="1" customWidth="1"/>
    <col min="5903" max="5903" width="12.28515625" style="1" customWidth="1"/>
    <col min="5904" max="5909" width="0" style="1" hidden="1" customWidth="1"/>
    <col min="5910" max="5910" width="15.85546875" style="1" customWidth="1"/>
    <col min="5911" max="5911" width="5.28515625" style="1" customWidth="1"/>
    <col min="5912" max="5912" width="22.42578125" style="1" customWidth="1"/>
    <col min="5913" max="6144" width="6.85546875" style="1"/>
    <col min="6145" max="6145" width="7.85546875" style="1" customWidth="1"/>
    <col min="6146" max="6146" width="9.85546875" style="1" customWidth="1"/>
    <col min="6147" max="6147" width="20.140625" style="1" customWidth="1"/>
    <col min="6148" max="6148" width="14.140625" style="1" customWidth="1"/>
    <col min="6149" max="6153" width="0" style="1" hidden="1" customWidth="1"/>
    <col min="6154" max="6158" width="12.85546875" style="1" customWidth="1"/>
    <col min="6159" max="6159" width="12.28515625" style="1" customWidth="1"/>
    <col min="6160" max="6165" width="0" style="1" hidden="1" customWidth="1"/>
    <col min="6166" max="6166" width="15.85546875" style="1" customWidth="1"/>
    <col min="6167" max="6167" width="5.28515625" style="1" customWidth="1"/>
    <col min="6168" max="6168" width="22.42578125" style="1" customWidth="1"/>
    <col min="6169" max="6400" width="6.85546875" style="1"/>
    <col min="6401" max="6401" width="7.85546875" style="1" customWidth="1"/>
    <col min="6402" max="6402" width="9.85546875" style="1" customWidth="1"/>
    <col min="6403" max="6403" width="20.140625" style="1" customWidth="1"/>
    <col min="6404" max="6404" width="14.140625" style="1" customWidth="1"/>
    <col min="6405" max="6409" width="0" style="1" hidden="1" customWidth="1"/>
    <col min="6410" max="6414" width="12.85546875" style="1" customWidth="1"/>
    <col min="6415" max="6415" width="12.28515625" style="1" customWidth="1"/>
    <col min="6416" max="6421" width="0" style="1" hidden="1" customWidth="1"/>
    <col min="6422" max="6422" width="15.85546875" style="1" customWidth="1"/>
    <col min="6423" max="6423" width="5.28515625" style="1" customWidth="1"/>
    <col min="6424" max="6424" width="22.42578125" style="1" customWidth="1"/>
    <col min="6425" max="6656" width="6.85546875" style="1"/>
    <col min="6657" max="6657" width="7.85546875" style="1" customWidth="1"/>
    <col min="6658" max="6658" width="9.85546875" style="1" customWidth="1"/>
    <col min="6659" max="6659" width="20.140625" style="1" customWidth="1"/>
    <col min="6660" max="6660" width="14.140625" style="1" customWidth="1"/>
    <col min="6661" max="6665" width="0" style="1" hidden="1" customWidth="1"/>
    <col min="6666" max="6670" width="12.85546875" style="1" customWidth="1"/>
    <col min="6671" max="6671" width="12.28515625" style="1" customWidth="1"/>
    <col min="6672" max="6677" width="0" style="1" hidden="1" customWidth="1"/>
    <col min="6678" max="6678" width="15.85546875" style="1" customWidth="1"/>
    <col min="6679" max="6679" width="5.28515625" style="1" customWidth="1"/>
    <col min="6680" max="6680" width="22.42578125" style="1" customWidth="1"/>
    <col min="6681" max="6912" width="6.85546875" style="1"/>
    <col min="6913" max="6913" width="7.85546875" style="1" customWidth="1"/>
    <col min="6914" max="6914" width="9.85546875" style="1" customWidth="1"/>
    <col min="6915" max="6915" width="20.140625" style="1" customWidth="1"/>
    <col min="6916" max="6916" width="14.140625" style="1" customWidth="1"/>
    <col min="6917" max="6921" width="0" style="1" hidden="1" customWidth="1"/>
    <col min="6922" max="6926" width="12.85546875" style="1" customWidth="1"/>
    <col min="6927" max="6927" width="12.28515625" style="1" customWidth="1"/>
    <col min="6928" max="6933" width="0" style="1" hidden="1" customWidth="1"/>
    <col min="6934" max="6934" width="15.85546875" style="1" customWidth="1"/>
    <col min="6935" max="6935" width="5.28515625" style="1" customWidth="1"/>
    <col min="6936" max="6936" width="22.42578125" style="1" customWidth="1"/>
    <col min="6937" max="7168" width="6.85546875" style="1"/>
    <col min="7169" max="7169" width="7.85546875" style="1" customWidth="1"/>
    <col min="7170" max="7170" width="9.85546875" style="1" customWidth="1"/>
    <col min="7171" max="7171" width="20.140625" style="1" customWidth="1"/>
    <col min="7172" max="7172" width="14.140625" style="1" customWidth="1"/>
    <col min="7173" max="7177" width="0" style="1" hidden="1" customWidth="1"/>
    <col min="7178" max="7182" width="12.85546875" style="1" customWidth="1"/>
    <col min="7183" max="7183" width="12.28515625" style="1" customWidth="1"/>
    <col min="7184" max="7189" width="0" style="1" hidden="1" customWidth="1"/>
    <col min="7190" max="7190" width="15.85546875" style="1" customWidth="1"/>
    <col min="7191" max="7191" width="5.28515625" style="1" customWidth="1"/>
    <col min="7192" max="7192" width="22.42578125" style="1" customWidth="1"/>
    <col min="7193" max="7424" width="6.85546875" style="1"/>
    <col min="7425" max="7425" width="7.85546875" style="1" customWidth="1"/>
    <col min="7426" max="7426" width="9.85546875" style="1" customWidth="1"/>
    <col min="7427" max="7427" width="20.140625" style="1" customWidth="1"/>
    <col min="7428" max="7428" width="14.140625" style="1" customWidth="1"/>
    <col min="7429" max="7433" width="0" style="1" hidden="1" customWidth="1"/>
    <col min="7434" max="7438" width="12.85546875" style="1" customWidth="1"/>
    <col min="7439" max="7439" width="12.28515625" style="1" customWidth="1"/>
    <col min="7440" max="7445" width="0" style="1" hidden="1" customWidth="1"/>
    <col min="7446" max="7446" width="15.85546875" style="1" customWidth="1"/>
    <col min="7447" max="7447" width="5.28515625" style="1" customWidth="1"/>
    <col min="7448" max="7448" width="22.42578125" style="1" customWidth="1"/>
    <col min="7449" max="7680" width="6.85546875" style="1"/>
    <col min="7681" max="7681" width="7.85546875" style="1" customWidth="1"/>
    <col min="7682" max="7682" width="9.85546875" style="1" customWidth="1"/>
    <col min="7683" max="7683" width="20.140625" style="1" customWidth="1"/>
    <col min="7684" max="7684" width="14.140625" style="1" customWidth="1"/>
    <col min="7685" max="7689" width="0" style="1" hidden="1" customWidth="1"/>
    <col min="7690" max="7694" width="12.85546875" style="1" customWidth="1"/>
    <col min="7695" max="7695" width="12.28515625" style="1" customWidth="1"/>
    <col min="7696" max="7701" width="0" style="1" hidden="1" customWidth="1"/>
    <col min="7702" max="7702" width="15.85546875" style="1" customWidth="1"/>
    <col min="7703" max="7703" width="5.28515625" style="1" customWidth="1"/>
    <col min="7704" max="7704" width="22.42578125" style="1" customWidth="1"/>
    <col min="7705" max="7936" width="6.85546875" style="1"/>
    <col min="7937" max="7937" width="7.85546875" style="1" customWidth="1"/>
    <col min="7938" max="7938" width="9.85546875" style="1" customWidth="1"/>
    <col min="7939" max="7939" width="20.140625" style="1" customWidth="1"/>
    <col min="7940" max="7940" width="14.140625" style="1" customWidth="1"/>
    <col min="7941" max="7945" width="0" style="1" hidden="1" customWidth="1"/>
    <col min="7946" max="7950" width="12.85546875" style="1" customWidth="1"/>
    <col min="7951" max="7951" width="12.28515625" style="1" customWidth="1"/>
    <col min="7952" max="7957" width="0" style="1" hidden="1" customWidth="1"/>
    <col min="7958" max="7958" width="15.85546875" style="1" customWidth="1"/>
    <col min="7959" max="7959" width="5.28515625" style="1" customWidth="1"/>
    <col min="7960" max="7960" width="22.42578125" style="1" customWidth="1"/>
    <col min="7961" max="8192" width="6.85546875" style="1"/>
    <col min="8193" max="8193" width="7.85546875" style="1" customWidth="1"/>
    <col min="8194" max="8194" width="9.85546875" style="1" customWidth="1"/>
    <col min="8195" max="8195" width="20.140625" style="1" customWidth="1"/>
    <col min="8196" max="8196" width="14.140625" style="1" customWidth="1"/>
    <col min="8197" max="8201" width="0" style="1" hidden="1" customWidth="1"/>
    <col min="8202" max="8206" width="12.85546875" style="1" customWidth="1"/>
    <col min="8207" max="8207" width="12.28515625" style="1" customWidth="1"/>
    <col min="8208" max="8213" width="0" style="1" hidden="1" customWidth="1"/>
    <col min="8214" max="8214" width="15.85546875" style="1" customWidth="1"/>
    <col min="8215" max="8215" width="5.28515625" style="1" customWidth="1"/>
    <col min="8216" max="8216" width="22.42578125" style="1" customWidth="1"/>
    <col min="8217" max="8448" width="6.85546875" style="1"/>
    <col min="8449" max="8449" width="7.85546875" style="1" customWidth="1"/>
    <col min="8450" max="8450" width="9.85546875" style="1" customWidth="1"/>
    <col min="8451" max="8451" width="20.140625" style="1" customWidth="1"/>
    <col min="8452" max="8452" width="14.140625" style="1" customWidth="1"/>
    <col min="8453" max="8457" width="0" style="1" hidden="1" customWidth="1"/>
    <col min="8458" max="8462" width="12.85546875" style="1" customWidth="1"/>
    <col min="8463" max="8463" width="12.28515625" style="1" customWidth="1"/>
    <col min="8464" max="8469" width="0" style="1" hidden="1" customWidth="1"/>
    <col min="8470" max="8470" width="15.85546875" style="1" customWidth="1"/>
    <col min="8471" max="8471" width="5.28515625" style="1" customWidth="1"/>
    <col min="8472" max="8472" width="22.42578125" style="1" customWidth="1"/>
    <col min="8473" max="8704" width="6.85546875" style="1"/>
    <col min="8705" max="8705" width="7.85546875" style="1" customWidth="1"/>
    <col min="8706" max="8706" width="9.85546875" style="1" customWidth="1"/>
    <col min="8707" max="8707" width="20.140625" style="1" customWidth="1"/>
    <col min="8708" max="8708" width="14.140625" style="1" customWidth="1"/>
    <col min="8709" max="8713" width="0" style="1" hidden="1" customWidth="1"/>
    <col min="8714" max="8718" width="12.85546875" style="1" customWidth="1"/>
    <col min="8719" max="8719" width="12.28515625" style="1" customWidth="1"/>
    <col min="8720" max="8725" width="0" style="1" hidden="1" customWidth="1"/>
    <col min="8726" max="8726" width="15.85546875" style="1" customWidth="1"/>
    <col min="8727" max="8727" width="5.28515625" style="1" customWidth="1"/>
    <col min="8728" max="8728" width="22.42578125" style="1" customWidth="1"/>
    <col min="8729" max="8960" width="6.85546875" style="1"/>
    <col min="8961" max="8961" width="7.85546875" style="1" customWidth="1"/>
    <col min="8962" max="8962" width="9.85546875" style="1" customWidth="1"/>
    <col min="8963" max="8963" width="20.140625" style="1" customWidth="1"/>
    <col min="8964" max="8964" width="14.140625" style="1" customWidth="1"/>
    <col min="8965" max="8969" width="0" style="1" hidden="1" customWidth="1"/>
    <col min="8970" max="8974" width="12.85546875" style="1" customWidth="1"/>
    <col min="8975" max="8975" width="12.28515625" style="1" customWidth="1"/>
    <col min="8976" max="8981" width="0" style="1" hidden="1" customWidth="1"/>
    <col min="8982" max="8982" width="15.85546875" style="1" customWidth="1"/>
    <col min="8983" max="8983" width="5.28515625" style="1" customWidth="1"/>
    <col min="8984" max="8984" width="22.42578125" style="1" customWidth="1"/>
    <col min="8985" max="9216" width="6.85546875" style="1"/>
    <col min="9217" max="9217" width="7.85546875" style="1" customWidth="1"/>
    <col min="9218" max="9218" width="9.85546875" style="1" customWidth="1"/>
    <col min="9219" max="9219" width="20.140625" style="1" customWidth="1"/>
    <col min="9220" max="9220" width="14.140625" style="1" customWidth="1"/>
    <col min="9221" max="9225" width="0" style="1" hidden="1" customWidth="1"/>
    <col min="9226" max="9230" width="12.85546875" style="1" customWidth="1"/>
    <col min="9231" max="9231" width="12.28515625" style="1" customWidth="1"/>
    <col min="9232" max="9237" width="0" style="1" hidden="1" customWidth="1"/>
    <col min="9238" max="9238" width="15.85546875" style="1" customWidth="1"/>
    <col min="9239" max="9239" width="5.28515625" style="1" customWidth="1"/>
    <col min="9240" max="9240" width="22.42578125" style="1" customWidth="1"/>
    <col min="9241" max="9472" width="6.85546875" style="1"/>
    <col min="9473" max="9473" width="7.85546875" style="1" customWidth="1"/>
    <col min="9474" max="9474" width="9.85546875" style="1" customWidth="1"/>
    <col min="9475" max="9475" width="20.140625" style="1" customWidth="1"/>
    <col min="9476" max="9476" width="14.140625" style="1" customWidth="1"/>
    <col min="9477" max="9481" width="0" style="1" hidden="1" customWidth="1"/>
    <col min="9482" max="9486" width="12.85546875" style="1" customWidth="1"/>
    <col min="9487" max="9487" width="12.28515625" style="1" customWidth="1"/>
    <col min="9488" max="9493" width="0" style="1" hidden="1" customWidth="1"/>
    <col min="9494" max="9494" width="15.85546875" style="1" customWidth="1"/>
    <col min="9495" max="9495" width="5.28515625" style="1" customWidth="1"/>
    <col min="9496" max="9496" width="22.42578125" style="1" customWidth="1"/>
    <col min="9497" max="9728" width="6.85546875" style="1"/>
    <col min="9729" max="9729" width="7.85546875" style="1" customWidth="1"/>
    <col min="9730" max="9730" width="9.85546875" style="1" customWidth="1"/>
    <col min="9731" max="9731" width="20.140625" style="1" customWidth="1"/>
    <col min="9732" max="9732" width="14.140625" style="1" customWidth="1"/>
    <col min="9733" max="9737" width="0" style="1" hidden="1" customWidth="1"/>
    <col min="9738" max="9742" width="12.85546875" style="1" customWidth="1"/>
    <col min="9743" max="9743" width="12.28515625" style="1" customWidth="1"/>
    <col min="9744" max="9749" width="0" style="1" hidden="1" customWidth="1"/>
    <col min="9750" max="9750" width="15.85546875" style="1" customWidth="1"/>
    <col min="9751" max="9751" width="5.28515625" style="1" customWidth="1"/>
    <col min="9752" max="9752" width="22.42578125" style="1" customWidth="1"/>
    <col min="9753" max="9984" width="6.85546875" style="1"/>
    <col min="9985" max="9985" width="7.85546875" style="1" customWidth="1"/>
    <col min="9986" max="9986" width="9.85546875" style="1" customWidth="1"/>
    <col min="9987" max="9987" width="20.140625" style="1" customWidth="1"/>
    <col min="9988" max="9988" width="14.140625" style="1" customWidth="1"/>
    <col min="9989" max="9993" width="0" style="1" hidden="1" customWidth="1"/>
    <col min="9994" max="9998" width="12.85546875" style="1" customWidth="1"/>
    <col min="9999" max="9999" width="12.28515625" style="1" customWidth="1"/>
    <col min="10000" max="10005" width="0" style="1" hidden="1" customWidth="1"/>
    <col min="10006" max="10006" width="15.85546875" style="1" customWidth="1"/>
    <col min="10007" max="10007" width="5.28515625" style="1" customWidth="1"/>
    <col min="10008" max="10008" width="22.42578125" style="1" customWidth="1"/>
    <col min="10009" max="10240" width="6.85546875" style="1"/>
    <col min="10241" max="10241" width="7.85546875" style="1" customWidth="1"/>
    <col min="10242" max="10242" width="9.85546875" style="1" customWidth="1"/>
    <col min="10243" max="10243" width="20.140625" style="1" customWidth="1"/>
    <col min="10244" max="10244" width="14.140625" style="1" customWidth="1"/>
    <col min="10245" max="10249" width="0" style="1" hidden="1" customWidth="1"/>
    <col min="10250" max="10254" width="12.85546875" style="1" customWidth="1"/>
    <col min="10255" max="10255" width="12.28515625" style="1" customWidth="1"/>
    <col min="10256" max="10261" width="0" style="1" hidden="1" customWidth="1"/>
    <col min="10262" max="10262" width="15.85546875" style="1" customWidth="1"/>
    <col min="10263" max="10263" width="5.28515625" style="1" customWidth="1"/>
    <col min="10264" max="10264" width="22.42578125" style="1" customWidth="1"/>
    <col min="10265" max="10496" width="6.85546875" style="1"/>
    <col min="10497" max="10497" width="7.85546875" style="1" customWidth="1"/>
    <col min="10498" max="10498" width="9.85546875" style="1" customWidth="1"/>
    <col min="10499" max="10499" width="20.140625" style="1" customWidth="1"/>
    <col min="10500" max="10500" width="14.140625" style="1" customWidth="1"/>
    <col min="10501" max="10505" width="0" style="1" hidden="1" customWidth="1"/>
    <col min="10506" max="10510" width="12.85546875" style="1" customWidth="1"/>
    <col min="10511" max="10511" width="12.28515625" style="1" customWidth="1"/>
    <col min="10512" max="10517" width="0" style="1" hidden="1" customWidth="1"/>
    <col min="10518" max="10518" width="15.85546875" style="1" customWidth="1"/>
    <col min="10519" max="10519" width="5.28515625" style="1" customWidth="1"/>
    <col min="10520" max="10520" width="22.42578125" style="1" customWidth="1"/>
    <col min="10521" max="10752" width="6.85546875" style="1"/>
    <col min="10753" max="10753" width="7.85546875" style="1" customWidth="1"/>
    <col min="10754" max="10754" width="9.85546875" style="1" customWidth="1"/>
    <col min="10755" max="10755" width="20.140625" style="1" customWidth="1"/>
    <col min="10756" max="10756" width="14.140625" style="1" customWidth="1"/>
    <col min="10757" max="10761" width="0" style="1" hidden="1" customWidth="1"/>
    <col min="10762" max="10766" width="12.85546875" style="1" customWidth="1"/>
    <col min="10767" max="10767" width="12.28515625" style="1" customWidth="1"/>
    <col min="10768" max="10773" width="0" style="1" hidden="1" customWidth="1"/>
    <col min="10774" max="10774" width="15.85546875" style="1" customWidth="1"/>
    <col min="10775" max="10775" width="5.28515625" style="1" customWidth="1"/>
    <col min="10776" max="10776" width="22.42578125" style="1" customWidth="1"/>
    <col min="10777" max="11008" width="6.85546875" style="1"/>
    <col min="11009" max="11009" width="7.85546875" style="1" customWidth="1"/>
    <col min="11010" max="11010" width="9.85546875" style="1" customWidth="1"/>
    <col min="11011" max="11011" width="20.140625" style="1" customWidth="1"/>
    <col min="11012" max="11012" width="14.140625" style="1" customWidth="1"/>
    <col min="11013" max="11017" width="0" style="1" hidden="1" customWidth="1"/>
    <col min="11018" max="11022" width="12.85546875" style="1" customWidth="1"/>
    <col min="11023" max="11023" width="12.28515625" style="1" customWidth="1"/>
    <col min="11024" max="11029" width="0" style="1" hidden="1" customWidth="1"/>
    <col min="11030" max="11030" width="15.85546875" style="1" customWidth="1"/>
    <col min="11031" max="11031" width="5.28515625" style="1" customWidth="1"/>
    <col min="11032" max="11032" width="22.42578125" style="1" customWidth="1"/>
    <col min="11033" max="11264" width="6.85546875" style="1"/>
    <col min="11265" max="11265" width="7.85546875" style="1" customWidth="1"/>
    <col min="11266" max="11266" width="9.85546875" style="1" customWidth="1"/>
    <col min="11267" max="11267" width="20.140625" style="1" customWidth="1"/>
    <col min="11268" max="11268" width="14.140625" style="1" customWidth="1"/>
    <col min="11269" max="11273" width="0" style="1" hidden="1" customWidth="1"/>
    <col min="11274" max="11278" width="12.85546875" style="1" customWidth="1"/>
    <col min="11279" max="11279" width="12.28515625" style="1" customWidth="1"/>
    <col min="11280" max="11285" width="0" style="1" hidden="1" customWidth="1"/>
    <col min="11286" max="11286" width="15.85546875" style="1" customWidth="1"/>
    <col min="11287" max="11287" width="5.28515625" style="1" customWidth="1"/>
    <col min="11288" max="11288" width="22.42578125" style="1" customWidth="1"/>
    <col min="11289" max="11520" width="6.85546875" style="1"/>
    <col min="11521" max="11521" width="7.85546875" style="1" customWidth="1"/>
    <col min="11522" max="11522" width="9.85546875" style="1" customWidth="1"/>
    <col min="11523" max="11523" width="20.140625" style="1" customWidth="1"/>
    <col min="11524" max="11524" width="14.140625" style="1" customWidth="1"/>
    <col min="11525" max="11529" width="0" style="1" hidden="1" customWidth="1"/>
    <col min="11530" max="11534" width="12.85546875" style="1" customWidth="1"/>
    <col min="11535" max="11535" width="12.28515625" style="1" customWidth="1"/>
    <col min="11536" max="11541" width="0" style="1" hidden="1" customWidth="1"/>
    <col min="11542" max="11542" width="15.85546875" style="1" customWidth="1"/>
    <col min="11543" max="11543" width="5.28515625" style="1" customWidth="1"/>
    <col min="11544" max="11544" width="22.42578125" style="1" customWidth="1"/>
    <col min="11545" max="11776" width="6.85546875" style="1"/>
    <col min="11777" max="11777" width="7.85546875" style="1" customWidth="1"/>
    <col min="11778" max="11778" width="9.85546875" style="1" customWidth="1"/>
    <col min="11779" max="11779" width="20.140625" style="1" customWidth="1"/>
    <col min="11780" max="11780" width="14.140625" style="1" customWidth="1"/>
    <col min="11781" max="11785" width="0" style="1" hidden="1" customWidth="1"/>
    <col min="11786" max="11790" width="12.85546875" style="1" customWidth="1"/>
    <col min="11791" max="11791" width="12.28515625" style="1" customWidth="1"/>
    <col min="11792" max="11797" width="0" style="1" hidden="1" customWidth="1"/>
    <col min="11798" max="11798" width="15.85546875" style="1" customWidth="1"/>
    <col min="11799" max="11799" width="5.28515625" style="1" customWidth="1"/>
    <col min="11800" max="11800" width="22.42578125" style="1" customWidth="1"/>
    <col min="11801" max="12032" width="6.85546875" style="1"/>
    <col min="12033" max="12033" width="7.85546875" style="1" customWidth="1"/>
    <col min="12034" max="12034" width="9.85546875" style="1" customWidth="1"/>
    <col min="12035" max="12035" width="20.140625" style="1" customWidth="1"/>
    <col min="12036" max="12036" width="14.140625" style="1" customWidth="1"/>
    <col min="12037" max="12041" width="0" style="1" hidden="1" customWidth="1"/>
    <col min="12042" max="12046" width="12.85546875" style="1" customWidth="1"/>
    <col min="12047" max="12047" width="12.28515625" style="1" customWidth="1"/>
    <col min="12048" max="12053" width="0" style="1" hidden="1" customWidth="1"/>
    <col min="12054" max="12054" width="15.85546875" style="1" customWidth="1"/>
    <col min="12055" max="12055" width="5.28515625" style="1" customWidth="1"/>
    <col min="12056" max="12056" width="22.42578125" style="1" customWidth="1"/>
    <col min="12057" max="12288" width="6.85546875" style="1"/>
    <col min="12289" max="12289" width="7.85546875" style="1" customWidth="1"/>
    <col min="12290" max="12290" width="9.85546875" style="1" customWidth="1"/>
    <col min="12291" max="12291" width="20.140625" style="1" customWidth="1"/>
    <col min="12292" max="12292" width="14.140625" style="1" customWidth="1"/>
    <col min="12293" max="12297" width="0" style="1" hidden="1" customWidth="1"/>
    <col min="12298" max="12302" width="12.85546875" style="1" customWidth="1"/>
    <col min="12303" max="12303" width="12.28515625" style="1" customWidth="1"/>
    <col min="12304" max="12309" width="0" style="1" hidden="1" customWidth="1"/>
    <col min="12310" max="12310" width="15.85546875" style="1" customWidth="1"/>
    <col min="12311" max="12311" width="5.28515625" style="1" customWidth="1"/>
    <col min="12312" max="12312" width="22.42578125" style="1" customWidth="1"/>
    <col min="12313" max="12544" width="6.85546875" style="1"/>
    <col min="12545" max="12545" width="7.85546875" style="1" customWidth="1"/>
    <col min="12546" max="12546" width="9.85546875" style="1" customWidth="1"/>
    <col min="12547" max="12547" width="20.140625" style="1" customWidth="1"/>
    <col min="12548" max="12548" width="14.140625" style="1" customWidth="1"/>
    <col min="12549" max="12553" width="0" style="1" hidden="1" customWidth="1"/>
    <col min="12554" max="12558" width="12.85546875" style="1" customWidth="1"/>
    <col min="12559" max="12559" width="12.28515625" style="1" customWidth="1"/>
    <col min="12560" max="12565" width="0" style="1" hidden="1" customWidth="1"/>
    <col min="12566" max="12566" width="15.85546875" style="1" customWidth="1"/>
    <col min="12567" max="12567" width="5.28515625" style="1" customWidth="1"/>
    <col min="12568" max="12568" width="22.42578125" style="1" customWidth="1"/>
    <col min="12569" max="12800" width="6.85546875" style="1"/>
    <col min="12801" max="12801" width="7.85546875" style="1" customWidth="1"/>
    <col min="12802" max="12802" width="9.85546875" style="1" customWidth="1"/>
    <col min="12803" max="12803" width="20.140625" style="1" customWidth="1"/>
    <col min="12804" max="12804" width="14.140625" style="1" customWidth="1"/>
    <col min="12805" max="12809" width="0" style="1" hidden="1" customWidth="1"/>
    <col min="12810" max="12814" width="12.85546875" style="1" customWidth="1"/>
    <col min="12815" max="12815" width="12.28515625" style="1" customWidth="1"/>
    <col min="12816" max="12821" width="0" style="1" hidden="1" customWidth="1"/>
    <col min="12822" max="12822" width="15.85546875" style="1" customWidth="1"/>
    <col min="12823" max="12823" width="5.28515625" style="1" customWidth="1"/>
    <col min="12824" max="12824" width="22.42578125" style="1" customWidth="1"/>
    <col min="12825" max="13056" width="6.85546875" style="1"/>
    <col min="13057" max="13057" width="7.85546875" style="1" customWidth="1"/>
    <col min="13058" max="13058" width="9.85546875" style="1" customWidth="1"/>
    <col min="13059" max="13059" width="20.140625" style="1" customWidth="1"/>
    <col min="13060" max="13060" width="14.140625" style="1" customWidth="1"/>
    <col min="13061" max="13065" width="0" style="1" hidden="1" customWidth="1"/>
    <col min="13066" max="13070" width="12.85546875" style="1" customWidth="1"/>
    <col min="13071" max="13071" width="12.28515625" style="1" customWidth="1"/>
    <col min="13072" max="13077" width="0" style="1" hidden="1" customWidth="1"/>
    <col min="13078" max="13078" width="15.85546875" style="1" customWidth="1"/>
    <col min="13079" max="13079" width="5.28515625" style="1" customWidth="1"/>
    <col min="13080" max="13080" width="22.42578125" style="1" customWidth="1"/>
    <col min="13081" max="13312" width="6.85546875" style="1"/>
    <col min="13313" max="13313" width="7.85546875" style="1" customWidth="1"/>
    <col min="13314" max="13314" width="9.85546875" style="1" customWidth="1"/>
    <col min="13315" max="13315" width="20.140625" style="1" customWidth="1"/>
    <col min="13316" max="13316" width="14.140625" style="1" customWidth="1"/>
    <col min="13317" max="13321" width="0" style="1" hidden="1" customWidth="1"/>
    <col min="13322" max="13326" width="12.85546875" style="1" customWidth="1"/>
    <col min="13327" max="13327" width="12.28515625" style="1" customWidth="1"/>
    <col min="13328" max="13333" width="0" style="1" hidden="1" customWidth="1"/>
    <col min="13334" max="13334" width="15.85546875" style="1" customWidth="1"/>
    <col min="13335" max="13335" width="5.28515625" style="1" customWidth="1"/>
    <col min="13336" max="13336" width="22.42578125" style="1" customWidth="1"/>
    <col min="13337" max="13568" width="6.85546875" style="1"/>
    <col min="13569" max="13569" width="7.85546875" style="1" customWidth="1"/>
    <col min="13570" max="13570" width="9.85546875" style="1" customWidth="1"/>
    <col min="13571" max="13571" width="20.140625" style="1" customWidth="1"/>
    <col min="13572" max="13572" width="14.140625" style="1" customWidth="1"/>
    <col min="13573" max="13577" width="0" style="1" hidden="1" customWidth="1"/>
    <col min="13578" max="13582" width="12.85546875" style="1" customWidth="1"/>
    <col min="13583" max="13583" width="12.28515625" style="1" customWidth="1"/>
    <col min="13584" max="13589" width="0" style="1" hidden="1" customWidth="1"/>
    <col min="13590" max="13590" width="15.85546875" style="1" customWidth="1"/>
    <col min="13591" max="13591" width="5.28515625" style="1" customWidth="1"/>
    <col min="13592" max="13592" width="22.42578125" style="1" customWidth="1"/>
    <col min="13593" max="13824" width="6.85546875" style="1"/>
    <col min="13825" max="13825" width="7.85546875" style="1" customWidth="1"/>
    <col min="13826" max="13826" width="9.85546875" style="1" customWidth="1"/>
    <col min="13827" max="13827" width="20.140625" style="1" customWidth="1"/>
    <col min="13828" max="13828" width="14.140625" style="1" customWidth="1"/>
    <col min="13829" max="13833" width="0" style="1" hidden="1" customWidth="1"/>
    <col min="13834" max="13838" width="12.85546875" style="1" customWidth="1"/>
    <col min="13839" max="13839" width="12.28515625" style="1" customWidth="1"/>
    <col min="13840" max="13845" width="0" style="1" hidden="1" customWidth="1"/>
    <col min="13846" max="13846" width="15.85546875" style="1" customWidth="1"/>
    <col min="13847" max="13847" width="5.28515625" style="1" customWidth="1"/>
    <col min="13848" max="13848" width="22.42578125" style="1" customWidth="1"/>
    <col min="13849" max="14080" width="6.85546875" style="1"/>
    <col min="14081" max="14081" width="7.85546875" style="1" customWidth="1"/>
    <col min="14082" max="14082" width="9.85546875" style="1" customWidth="1"/>
    <col min="14083" max="14083" width="20.140625" style="1" customWidth="1"/>
    <col min="14084" max="14084" width="14.140625" style="1" customWidth="1"/>
    <col min="14085" max="14089" width="0" style="1" hidden="1" customWidth="1"/>
    <col min="14090" max="14094" width="12.85546875" style="1" customWidth="1"/>
    <col min="14095" max="14095" width="12.28515625" style="1" customWidth="1"/>
    <col min="14096" max="14101" width="0" style="1" hidden="1" customWidth="1"/>
    <col min="14102" max="14102" width="15.85546875" style="1" customWidth="1"/>
    <col min="14103" max="14103" width="5.28515625" style="1" customWidth="1"/>
    <col min="14104" max="14104" width="22.42578125" style="1" customWidth="1"/>
    <col min="14105" max="14336" width="6.85546875" style="1"/>
    <col min="14337" max="14337" width="7.85546875" style="1" customWidth="1"/>
    <col min="14338" max="14338" width="9.85546875" style="1" customWidth="1"/>
    <col min="14339" max="14339" width="20.140625" style="1" customWidth="1"/>
    <col min="14340" max="14340" width="14.140625" style="1" customWidth="1"/>
    <col min="14341" max="14345" width="0" style="1" hidden="1" customWidth="1"/>
    <col min="14346" max="14350" width="12.85546875" style="1" customWidth="1"/>
    <col min="14351" max="14351" width="12.28515625" style="1" customWidth="1"/>
    <col min="14352" max="14357" width="0" style="1" hidden="1" customWidth="1"/>
    <col min="14358" max="14358" width="15.85546875" style="1" customWidth="1"/>
    <col min="14359" max="14359" width="5.28515625" style="1" customWidth="1"/>
    <col min="14360" max="14360" width="22.42578125" style="1" customWidth="1"/>
    <col min="14361" max="14592" width="6.85546875" style="1"/>
    <col min="14593" max="14593" width="7.85546875" style="1" customWidth="1"/>
    <col min="14594" max="14594" width="9.85546875" style="1" customWidth="1"/>
    <col min="14595" max="14595" width="20.140625" style="1" customWidth="1"/>
    <col min="14596" max="14596" width="14.140625" style="1" customWidth="1"/>
    <col min="14597" max="14601" width="0" style="1" hidden="1" customWidth="1"/>
    <col min="14602" max="14606" width="12.85546875" style="1" customWidth="1"/>
    <col min="14607" max="14607" width="12.28515625" style="1" customWidth="1"/>
    <col min="14608" max="14613" width="0" style="1" hidden="1" customWidth="1"/>
    <col min="14614" max="14614" width="15.85546875" style="1" customWidth="1"/>
    <col min="14615" max="14615" width="5.28515625" style="1" customWidth="1"/>
    <col min="14616" max="14616" width="22.42578125" style="1" customWidth="1"/>
    <col min="14617" max="14848" width="6.85546875" style="1"/>
    <col min="14849" max="14849" width="7.85546875" style="1" customWidth="1"/>
    <col min="14850" max="14850" width="9.85546875" style="1" customWidth="1"/>
    <col min="14851" max="14851" width="20.140625" style="1" customWidth="1"/>
    <col min="14852" max="14852" width="14.140625" style="1" customWidth="1"/>
    <col min="14853" max="14857" width="0" style="1" hidden="1" customWidth="1"/>
    <col min="14858" max="14862" width="12.85546875" style="1" customWidth="1"/>
    <col min="14863" max="14863" width="12.28515625" style="1" customWidth="1"/>
    <col min="14864" max="14869" width="0" style="1" hidden="1" customWidth="1"/>
    <col min="14870" max="14870" width="15.85546875" style="1" customWidth="1"/>
    <col min="14871" max="14871" width="5.28515625" style="1" customWidth="1"/>
    <col min="14872" max="14872" width="22.42578125" style="1" customWidth="1"/>
    <col min="14873" max="15104" width="6.85546875" style="1"/>
    <col min="15105" max="15105" width="7.85546875" style="1" customWidth="1"/>
    <col min="15106" max="15106" width="9.85546875" style="1" customWidth="1"/>
    <col min="15107" max="15107" width="20.140625" style="1" customWidth="1"/>
    <col min="15108" max="15108" width="14.140625" style="1" customWidth="1"/>
    <col min="15109" max="15113" width="0" style="1" hidden="1" customWidth="1"/>
    <col min="15114" max="15118" width="12.85546875" style="1" customWidth="1"/>
    <col min="15119" max="15119" width="12.28515625" style="1" customWidth="1"/>
    <col min="15120" max="15125" width="0" style="1" hidden="1" customWidth="1"/>
    <col min="15126" max="15126" width="15.85546875" style="1" customWidth="1"/>
    <col min="15127" max="15127" width="5.28515625" style="1" customWidth="1"/>
    <col min="15128" max="15128" width="22.42578125" style="1" customWidth="1"/>
    <col min="15129" max="15360" width="6.85546875" style="1"/>
    <col min="15361" max="15361" width="7.85546875" style="1" customWidth="1"/>
    <col min="15362" max="15362" width="9.85546875" style="1" customWidth="1"/>
    <col min="15363" max="15363" width="20.140625" style="1" customWidth="1"/>
    <col min="15364" max="15364" width="14.140625" style="1" customWidth="1"/>
    <col min="15365" max="15369" width="0" style="1" hidden="1" customWidth="1"/>
    <col min="15370" max="15374" width="12.85546875" style="1" customWidth="1"/>
    <col min="15375" max="15375" width="12.28515625" style="1" customWidth="1"/>
    <col min="15376" max="15381" width="0" style="1" hidden="1" customWidth="1"/>
    <col min="15382" max="15382" width="15.85546875" style="1" customWidth="1"/>
    <col min="15383" max="15383" width="5.28515625" style="1" customWidth="1"/>
    <col min="15384" max="15384" width="22.42578125" style="1" customWidth="1"/>
    <col min="15385" max="15616" width="6.85546875" style="1"/>
    <col min="15617" max="15617" width="7.85546875" style="1" customWidth="1"/>
    <col min="15618" max="15618" width="9.85546875" style="1" customWidth="1"/>
    <col min="15619" max="15619" width="20.140625" style="1" customWidth="1"/>
    <col min="15620" max="15620" width="14.140625" style="1" customWidth="1"/>
    <col min="15621" max="15625" width="0" style="1" hidden="1" customWidth="1"/>
    <col min="15626" max="15630" width="12.85546875" style="1" customWidth="1"/>
    <col min="15631" max="15631" width="12.28515625" style="1" customWidth="1"/>
    <col min="15632" max="15637" width="0" style="1" hidden="1" customWidth="1"/>
    <col min="15638" max="15638" width="15.85546875" style="1" customWidth="1"/>
    <col min="15639" max="15639" width="5.28515625" style="1" customWidth="1"/>
    <col min="15640" max="15640" width="22.42578125" style="1" customWidth="1"/>
    <col min="15641" max="15872" width="6.85546875" style="1"/>
    <col min="15873" max="15873" width="7.85546875" style="1" customWidth="1"/>
    <col min="15874" max="15874" width="9.85546875" style="1" customWidth="1"/>
    <col min="15875" max="15875" width="20.140625" style="1" customWidth="1"/>
    <col min="15876" max="15876" width="14.140625" style="1" customWidth="1"/>
    <col min="15877" max="15881" width="0" style="1" hidden="1" customWidth="1"/>
    <col min="15882" max="15886" width="12.85546875" style="1" customWidth="1"/>
    <col min="15887" max="15887" width="12.28515625" style="1" customWidth="1"/>
    <col min="15888" max="15893" width="0" style="1" hidden="1" customWidth="1"/>
    <col min="15894" max="15894" width="15.85546875" style="1" customWidth="1"/>
    <col min="15895" max="15895" width="5.28515625" style="1" customWidth="1"/>
    <col min="15896" max="15896" width="22.42578125" style="1" customWidth="1"/>
    <col min="15897" max="16128" width="6.85546875" style="1"/>
    <col min="16129" max="16129" width="7.85546875" style="1" customWidth="1"/>
    <col min="16130" max="16130" width="9.85546875" style="1" customWidth="1"/>
    <col min="16131" max="16131" width="20.140625" style="1" customWidth="1"/>
    <col min="16132" max="16132" width="14.140625" style="1" customWidth="1"/>
    <col min="16133" max="16137" width="0" style="1" hidden="1" customWidth="1"/>
    <col min="16138" max="16142" width="12.85546875" style="1" customWidth="1"/>
    <col min="16143" max="16143" width="12.28515625" style="1" customWidth="1"/>
    <col min="16144" max="16149" width="0" style="1" hidden="1" customWidth="1"/>
    <col min="16150" max="16150" width="15.85546875" style="1" customWidth="1"/>
    <col min="16151" max="16151" width="5.28515625" style="1" customWidth="1"/>
    <col min="16152" max="16152" width="22.42578125" style="1" customWidth="1"/>
    <col min="16153" max="16384" width="6.85546875" style="1"/>
  </cols>
  <sheetData>
    <row r="1" spans="1:27" ht="34.5" customHeight="1">
      <c r="A1" s="373" t="s">
        <v>0</v>
      </c>
      <c r="B1" s="373"/>
      <c r="C1" s="373"/>
      <c r="D1" s="373"/>
    </row>
    <row r="2" spans="1:27" ht="34.5" customHeight="1">
      <c r="A2" s="2"/>
      <c r="B2" s="2"/>
      <c r="C2" s="2"/>
      <c r="D2" s="2"/>
      <c r="H2" s="374" t="s">
        <v>98</v>
      </c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</row>
    <row r="3" spans="1:27" s="5" customFormat="1" ht="8.25" customHeight="1" thickBot="1">
      <c r="A3" s="3"/>
      <c r="B3" s="3"/>
      <c r="C3" s="3"/>
      <c r="D3" s="3"/>
      <c r="E3" s="4" t="s">
        <v>2</v>
      </c>
      <c r="F3" s="4"/>
      <c r="G3" s="3"/>
    </row>
    <row r="4" spans="1:27" s="11" customFormat="1" ht="23.25" customHeight="1" thickBot="1">
      <c r="A4" s="6" t="s">
        <v>3</v>
      </c>
      <c r="B4" s="375"/>
      <c r="C4" s="375"/>
      <c r="D4" s="375"/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9</v>
      </c>
      <c r="P4" s="7" t="s">
        <v>10</v>
      </c>
      <c r="Q4" s="7" t="s">
        <v>11</v>
      </c>
      <c r="R4" s="7" t="s">
        <v>12</v>
      </c>
      <c r="S4" s="7" t="s">
        <v>13</v>
      </c>
      <c r="T4" s="7" t="s">
        <v>14</v>
      </c>
      <c r="U4" s="8" t="s">
        <v>15</v>
      </c>
      <c r="V4" s="9" t="s">
        <v>16</v>
      </c>
      <c r="W4" s="10"/>
    </row>
    <row r="5" spans="1:27" ht="12.75" hidden="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5"/>
    </row>
    <row r="6" spans="1:27" s="20" customFormat="1" ht="19.5" customHeight="1" thickBot="1">
      <c r="A6" s="16" t="s">
        <v>17</v>
      </c>
      <c r="B6" s="399" t="s">
        <v>18</v>
      </c>
      <c r="C6" s="399"/>
      <c r="D6" s="399"/>
      <c r="E6" s="17">
        <f t="shared" ref="E6:U6" si="0">SUM(E7+E11+E14+E18)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8">
        <f t="shared" si="0"/>
        <v>0</v>
      </c>
      <c r="J6" s="17">
        <f t="shared" si="0"/>
        <v>1810</v>
      </c>
      <c r="K6" s="17">
        <f t="shared" si="0"/>
        <v>1201</v>
      </c>
      <c r="L6" s="17">
        <f t="shared" si="0"/>
        <v>804</v>
      </c>
      <c r="M6" s="17">
        <f t="shared" si="0"/>
        <v>867</v>
      </c>
      <c r="N6" s="17">
        <f t="shared" si="0"/>
        <v>807</v>
      </c>
      <c r="O6" s="17">
        <f t="shared" si="0"/>
        <v>1488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>SUM(T7+T11+T14+T18)</f>
        <v>0</v>
      </c>
      <c r="U6" s="17">
        <f t="shared" si="0"/>
        <v>0</v>
      </c>
      <c r="V6" s="294">
        <f>SUM(V7+V11+V14+V18)</f>
        <v>6977</v>
      </c>
      <c r="W6" s="19" t="s">
        <v>19</v>
      </c>
    </row>
    <row r="7" spans="1:27" s="31" customFormat="1" ht="22.5" customHeight="1" thickBot="1">
      <c r="A7" s="21" t="s">
        <v>20</v>
      </c>
      <c r="B7" s="22" t="s">
        <v>21</v>
      </c>
      <c r="C7" s="23"/>
      <c r="D7" s="23"/>
      <c r="E7" s="24">
        <f t="shared" ref="E7:V7" si="1">SUM(E9+E10)</f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5">
        <f t="shared" si="1"/>
        <v>0</v>
      </c>
      <c r="J7" s="26">
        <f t="shared" si="1"/>
        <v>1810</v>
      </c>
      <c r="K7" s="26">
        <f t="shared" si="1"/>
        <v>1201</v>
      </c>
      <c r="L7" s="26">
        <f t="shared" si="1"/>
        <v>804</v>
      </c>
      <c r="M7" s="26">
        <f t="shared" si="1"/>
        <v>867</v>
      </c>
      <c r="N7" s="26">
        <f t="shared" si="1"/>
        <v>807</v>
      </c>
      <c r="O7" s="26">
        <f t="shared" si="1"/>
        <v>888</v>
      </c>
      <c r="P7" s="27">
        <f>SUM(P9+P10)</f>
        <v>0</v>
      </c>
      <c r="Q7" s="26">
        <f t="shared" si="1"/>
        <v>0</v>
      </c>
      <c r="R7" s="26">
        <f t="shared" si="1"/>
        <v>0</v>
      </c>
      <c r="S7" s="27">
        <f t="shared" si="1"/>
        <v>0</v>
      </c>
      <c r="T7" s="27">
        <f t="shared" si="1"/>
        <v>0</v>
      </c>
      <c r="U7" s="28">
        <f t="shared" si="1"/>
        <v>0</v>
      </c>
      <c r="V7" s="29">
        <f t="shared" si="1"/>
        <v>6377</v>
      </c>
      <c r="W7" s="30"/>
    </row>
    <row r="8" spans="1:27" s="41" customFormat="1" ht="6.75" hidden="1" customHeight="1">
      <c r="A8" s="32" t="s">
        <v>22</v>
      </c>
      <c r="B8" s="33" t="s">
        <v>23</v>
      </c>
      <c r="C8" s="34"/>
      <c r="D8" s="34"/>
      <c r="E8" s="35"/>
      <c r="F8" s="36"/>
      <c r="G8" s="35"/>
      <c r="H8" s="35"/>
      <c r="I8" s="37"/>
      <c r="J8" s="37"/>
      <c r="K8" s="37"/>
      <c r="L8" s="35"/>
      <c r="M8" s="37"/>
      <c r="N8" s="37"/>
      <c r="O8" s="35"/>
      <c r="P8" s="38"/>
      <c r="Q8" s="35"/>
      <c r="R8" s="35"/>
      <c r="S8" s="38"/>
      <c r="T8" s="38"/>
      <c r="U8" s="35"/>
      <c r="V8" s="39">
        <f>SUM(E8:U8)</f>
        <v>0</v>
      </c>
      <c r="W8" s="40"/>
    </row>
    <row r="9" spans="1:27" s="41" customFormat="1" ht="16.5">
      <c r="A9" s="42" t="s">
        <v>22</v>
      </c>
      <c r="B9" s="43" t="s">
        <v>24</v>
      </c>
      <c r="C9" s="44"/>
      <c r="D9" s="44"/>
      <c r="E9" s="45"/>
      <c r="F9" s="45"/>
      <c r="G9" s="45"/>
      <c r="H9" s="45"/>
      <c r="I9" s="46"/>
      <c r="J9" s="47">
        <v>1810</v>
      </c>
      <c r="K9" s="47">
        <v>1201</v>
      </c>
      <c r="L9" s="48">
        <v>804</v>
      </c>
      <c r="M9" s="47">
        <v>867</v>
      </c>
      <c r="N9" s="47">
        <v>807</v>
      </c>
      <c r="O9" s="48">
        <v>888</v>
      </c>
      <c r="P9" s="295"/>
      <c r="Q9" s="295"/>
      <c r="R9" s="295"/>
      <c r="S9" s="295"/>
      <c r="T9" s="295"/>
      <c r="U9" s="295"/>
      <c r="V9" s="296">
        <f>SUM(E9:U9)</f>
        <v>6377</v>
      </c>
      <c r="W9" s="40"/>
    </row>
    <row r="10" spans="1:27" s="61" customFormat="1" ht="18.75" customHeight="1" thickBot="1">
      <c r="A10" s="50" t="s">
        <v>25</v>
      </c>
      <c r="B10" s="51" t="s">
        <v>26</v>
      </c>
      <c r="C10" s="52"/>
      <c r="D10" s="52"/>
      <c r="E10" s="53"/>
      <c r="F10" s="54"/>
      <c r="G10" s="55"/>
      <c r="H10" s="55"/>
      <c r="I10" s="56"/>
      <c r="J10" s="56"/>
      <c r="K10" s="56"/>
      <c r="L10" s="55"/>
      <c r="M10" s="56"/>
      <c r="N10" s="56"/>
      <c r="O10" s="55"/>
      <c r="P10" s="57"/>
      <c r="Q10" s="57"/>
      <c r="R10" s="57"/>
      <c r="S10" s="57"/>
      <c r="T10" s="57"/>
      <c r="U10" s="58"/>
      <c r="V10" s="59">
        <f>SUM(E10:U10)</f>
        <v>0</v>
      </c>
      <c r="W10" s="60"/>
    </row>
    <row r="11" spans="1:27" s="61" customFormat="1" ht="21" customHeight="1" thickBot="1">
      <c r="A11" s="21" t="s">
        <v>27</v>
      </c>
      <c r="B11" s="22" t="s">
        <v>28</v>
      </c>
      <c r="C11" s="23"/>
      <c r="D11" s="23"/>
      <c r="E11" s="28">
        <f t="shared" ref="E11:V11" si="2">SUM(E12:E13)</f>
        <v>0</v>
      </c>
      <c r="F11" s="28">
        <f t="shared" si="2"/>
        <v>0</v>
      </c>
      <c r="G11" s="28">
        <f t="shared" si="2"/>
        <v>0</v>
      </c>
      <c r="H11" s="28">
        <f>SUM(H12:H13)</f>
        <v>0</v>
      </c>
      <c r="I11" s="62">
        <f t="shared" si="2"/>
        <v>0</v>
      </c>
      <c r="J11" s="63">
        <f t="shared" si="2"/>
        <v>0</v>
      </c>
      <c r="K11" s="63">
        <f t="shared" si="2"/>
        <v>0</v>
      </c>
      <c r="L11" s="63">
        <f t="shared" si="2"/>
        <v>0</v>
      </c>
      <c r="M11" s="63">
        <f t="shared" si="2"/>
        <v>0</v>
      </c>
      <c r="N11" s="63">
        <f t="shared" si="2"/>
        <v>0</v>
      </c>
      <c r="O11" s="63">
        <f t="shared" si="2"/>
        <v>0</v>
      </c>
      <c r="P11" s="63">
        <f t="shared" si="2"/>
        <v>0</v>
      </c>
      <c r="Q11" s="63">
        <f t="shared" si="2"/>
        <v>0</v>
      </c>
      <c r="R11" s="63">
        <f t="shared" si="2"/>
        <v>0</v>
      </c>
      <c r="S11" s="63">
        <f t="shared" si="2"/>
        <v>0</v>
      </c>
      <c r="T11" s="63">
        <f t="shared" si="2"/>
        <v>0</v>
      </c>
      <c r="U11" s="63">
        <f t="shared" si="2"/>
        <v>0</v>
      </c>
      <c r="V11" s="29">
        <f t="shared" si="2"/>
        <v>0</v>
      </c>
      <c r="W11" s="359" t="s">
        <v>99</v>
      </c>
      <c r="X11" s="360"/>
      <c r="Y11" s="297"/>
      <c r="Z11" s="297"/>
    </row>
    <row r="12" spans="1:27" s="61" customFormat="1" ht="15" customHeight="1">
      <c r="A12" s="64" t="s">
        <v>31</v>
      </c>
      <c r="B12" s="65" t="s">
        <v>32</v>
      </c>
      <c r="C12" s="66"/>
      <c r="D12" s="66"/>
      <c r="E12" s="67"/>
      <c r="F12" s="67"/>
      <c r="G12" s="67"/>
      <c r="H12" s="67"/>
      <c r="I12" s="68"/>
      <c r="J12" s="69"/>
      <c r="K12" s="69"/>
      <c r="L12" s="70"/>
      <c r="M12" s="69"/>
      <c r="N12" s="69"/>
      <c r="O12" s="70"/>
      <c r="P12" s="67"/>
      <c r="Q12" s="298"/>
      <c r="R12" s="67"/>
      <c r="S12" s="67"/>
      <c r="T12" s="67"/>
      <c r="U12" s="67"/>
      <c r="V12" s="59">
        <f>SUM(E12:U12)</f>
        <v>0</v>
      </c>
      <c r="W12" s="361"/>
      <c r="X12" s="362"/>
      <c r="Y12" s="297"/>
      <c r="Z12" s="297"/>
      <c r="AA12" s="299"/>
    </row>
    <row r="13" spans="1:27" s="61" customFormat="1" ht="15" customHeight="1" thickBot="1">
      <c r="A13" s="73" t="s">
        <v>33</v>
      </c>
      <c r="B13" s="74" t="s">
        <v>34</v>
      </c>
      <c r="C13" s="75"/>
      <c r="D13" s="76"/>
      <c r="E13" s="67"/>
      <c r="F13" s="77"/>
      <c r="G13" s="77"/>
      <c r="H13" s="77"/>
      <c r="I13" s="78"/>
      <c r="J13" s="79"/>
      <c r="K13" s="79"/>
      <c r="L13" s="80"/>
      <c r="M13" s="79"/>
      <c r="N13" s="79"/>
      <c r="O13" s="80"/>
      <c r="P13" s="77"/>
      <c r="Q13" s="77"/>
      <c r="R13" s="77"/>
      <c r="S13" s="77"/>
      <c r="T13" s="77"/>
      <c r="U13" s="77"/>
      <c r="V13" s="59">
        <f>SUM(E13:U13)</f>
        <v>0</v>
      </c>
      <c r="W13" s="363"/>
      <c r="X13" s="364"/>
      <c r="Y13" s="297"/>
      <c r="Z13" s="297"/>
      <c r="AA13" s="299"/>
    </row>
    <row r="14" spans="1:27" s="61" customFormat="1" ht="18.75" customHeight="1" thickBot="1">
      <c r="A14" s="21" t="s">
        <v>35</v>
      </c>
      <c r="B14" s="82" t="s">
        <v>36</v>
      </c>
      <c r="C14" s="22"/>
      <c r="D14" s="23"/>
      <c r="E14" s="28">
        <f t="shared" ref="E14:V14" si="3">SUM(E15:E17)</f>
        <v>0</v>
      </c>
      <c r="F14" s="28">
        <f t="shared" si="3"/>
        <v>0</v>
      </c>
      <c r="G14" s="28">
        <f t="shared" si="3"/>
        <v>0</v>
      </c>
      <c r="H14" s="28">
        <f t="shared" si="3"/>
        <v>0</v>
      </c>
      <c r="I14" s="62">
        <f>SUM(I15:I17)</f>
        <v>0</v>
      </c>
      <c r="J14" s="63">
        <f t="shared" ref="J14:O14" si="4">SUM(J15:J17)</f>
        <v>0</v>
      </c>
      <c r="K14" s="63">
        <f t="shared" si="4"/>
        <v>0</v>
      </c>
      <c r="L14" s="63">
        <f t="shared" si="4"/>
        <v>0</v>
      </c>
      <c r="M14" s="63">
        <f t="shared" si="4"/>
        <v>0</v>
      </c>
      <c r="N14" s="63">
        <f t="shared" si="4"/>
        <v>0</v>
      </c>
      <c r="O14" s="63">
        <f t="shared" si="4"/>
        <v>600</v>
      </c>
      <c r="P14" s="63">
        <f t="shared" si="3"/>
        <v>0</v>
      </c>
      <c r="Q14" s="63">
        <f t="shared" si="3"/>
        <v>0</v>
      </c>
      <c r="R14" s="63">
        <f t="shared" si="3"/>
        <v>0</v>
      </c>
      <c r="S14" s="63">
        <f t="shared" si="3"/>
        <v>0</v>
      </c>
      <c r="T14" s="63">
        <f t="shared" si="3"/>
        <v>0</v>
      </c>
      <c r="U14" s="63">
        <f t="shared" si="3"/>
        <v>0</v>
      </c>
      <c r="V14" s="29">
        <f t="shared" si="3"/>
        <v>600</v>
      </c>
      <c r="W14" s="60"/>
      <c r="Y14" s="60"/>
      <c r="Z14" s="60"/>
    </row>
    <row r="15" spans="1:27" s="61" customFormat="1" ht="15" customHeight="1">
      <c r="A15" s="64" t="s">
        <v>37</v>
      </c>
      <c r="B15" s="83" t="s">
        <v>38</v>
      </c>
      <c r="C15" s="84"/>
      <c r="D15" s="84"/>
      <c r="E15" s="85"/>
      <c r="F15" s="85"/>
      <c r="G15" s="85"/>
      <c r="H15" s="85"/>
      <c r="I15" s="86"/>
      <c r="J15" s="86"/>
      <c r="K15" s="86"/>
      <c r="L15" s="85"/>
      <c r="M15" s="86"/>
      <c r="N15" s="86"/>
      <c r="O15" s="85"/>
      <c r="P15" s="85"/>
      <c r="Q15" s="85"/>
      <c r="R15" s="85"/>
      <c r="S15" s="85"/>
      <c r="T15" s="85"/>
      <c r="U15" s="85"/>
      <c r="V15" s="59">
        <f>SUM(E15:U15)</f>
        <v>0</v>
      </c>
      <c r="W15" s="60"/>
    </row>
    <row r="16" spans="1:27" s="61" customFormat="1" ht="15" customHeight="1" thickBot="1">
      <c r="A16" s="73" t="s">
        <v>39</v>
      </c>
      <c r="B16" s="87" t="s">
        <v>100</v>
      </c>
      <c r="C16" s="88"/>
      <c r="D16" s="88"/>
      <c r="E16" s="89"/>
      <c r="F16" s="89"/>
      <c r="G16" s="89"/>
      <c r="H16" s="89"/>
      <c r="I16" s="90"/>
      <c r="J16" s="90"/>
      <c r="K16" s="90"/>
      <c r="L16" s="91"/>
      <c r="M16" s="90"/>
      <c r="N16" s="90"/>
      <c r="O16" s="91">
        <v>600</v>
      </c>
      <c r="P16" s="91"/>
      <c r="Q16" s="91"/>
      <c r="R16" s="91"/>
      <c r="S16" s="89"/>
      <c r="T16" s="91"/>
      <c r="U16" s="91"/>
      <c r="V16" s="59">
        <f>SUM(E16:U16)</f>
        <v>600</v>
      </c>
      <c r="W16" s="60"/>
    </row>
    <row r="17" spans="1:23" s="61" customFormat="1" ht="15" hidden="1" customHeight="1" thickBot="1">
      <c r="A17" s="92">
        <v>133</v>
      </c>
      <c r="B17" s="87" t="s">
        <v>41</v>
      </c>
      <c r="C17" s="88"/>
      <c r="D17" s="88"/>
      <c r="E17" s="89"/>
      <c r="F17" s="89"/>
      <c r="G17" s="89"/>
      <c r="H17" s="89"/>
      <c r="I17" s="90"/>
      <c r="J17" s="90"/>
      <c r="K17" s="90"/>
      <c r="L17" s="91"/>
      <c r="M17" s="90"/>
      <c r="N17" s="90"/>
      <c r="O17" s="91"/>
      <c r="P17" s="91"/>
      <c r="Q17" s="91"/>
      <c r="R17" s="91"/>
      <c r="S17" s="89"/>
      <c r="T17" s="91"/>
      <c r="U17" s="91"/>
      <c r="V17" s="59">
        <f>SUM(E17:U17)</f>
        <v>0</v>
      </c>
      <c r="W17" s="60"/>
    </row>
    <row r="18" spans="1:23" s="97" customFormat="1" ht="18.75" customHeight="1" thickBot="1">
      <c r="A18" s="21" t="s">
        <v>42</v>
      </c>
      <c r="B18" s="82" t="s">
        <v>43</v>
      </c>
      <c r="C18" s="22"/>
      <c r="D18" s="23"/>
      <c r="E18" s="28"/>
      <c r="F18" s="28"/>
      <c r="G18" s="28"/>
      <c r="H18" s="28"/>
      <c r="I18" s="62"/>
      <c r="J18" s="62"/>
      <c r="K18" s="62"/>
      <c r="L18" s="28"/>
      <c r="M18" s="62"/>
      <c r="N18" s="62"/>
      <c r="O18" s="28"/>
      <c r="P18" s="93"/>
      <c r="Q18" s="28"/>
      <c r="R18" s="94"/>
      <c r="S18" s="28"/>
      <c r="T18" s="28"/>
      <c r="U18" s="28"/>
      <c r="V18" s="95">
        <f>SUM(E18:U18)</f>
        <v>0</v>
      </c>
      <c r="W18" s="96"/>
    </row>
    <row r="19" spans="1:23" s="99" customFormat="1" ht="34.5" customHeight="1" thickBot="1">
      <c r="A19" s="379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1"/>
      <c r="W19" s="98"/>
    </row>
    <row r="20" spans="1:23" s="103" customFormat="1" ht="23.25" customHeight="1" thickBot="1">
      <c r="A20" s="100" t="s">
        <v>44</v>
      </c>
      <c r="B20" s="382" t="s">
        <v>45</v>
      </c>
      <c r="C20" s="382"/>
      <c r="D20" s="382"/>
      <c r="E20" s="101">
        <f t="shared" ref="E20:R20" si="5">SUM(E21+E26+E39)</f>
        <v>0</v>
      </c>
      <c r="F20" s="101">
        <f t="shared" si="5"/>
        <v>0</v>
      </c>
      <c r="G20" s="101">
        <f t="shared" si="5"/>
        <v>0</v>
      </c>
      <c r="H20" s="101">
        <f t="shared" si="5"/>
        <v>0</v>
      </c>
      <c r="I20" s="101">
        <f t="shared" si="5"/>
        <v>0</v>
      </c>
      <c r="J20" s="101">
        <f t="shared" ref="J20:O20" si="6">SUM(J21+J26+J34)</f>
        <v>2379.17</v>
      </c>
      <c r="K20" s="101">
        <f t="shared" si="6"/>
        <v>2682.3399999999997</v>
      </c>
      <c r="L20" s="101">
        <f t="shared" si="6"/>
        <v>2756.67</v>
      </c>
      <c r="M20" s="101">
        <f t="shared" si="6"/>
        <v>2743.8299999999995</v>
      </c>
      <c r="N20" s="101">
        <f t="shared" si="6"/>
        <v>2618.13</v>
      </c>
      <c r="O20" s="101">
        <f t="shared" si="6"/>
        <v>2801.0099999999998</v>
      </c>
      <c r="P20" s="101">
        <f t="shared" si="5"/>
        <v>0</v>
      </c>
      <c r="Q20" s="101">
        <f t="shared" si="5"/>
        <v>0</v>
      </c>
      <c r="R20" s="101">
        <f t="shared" si="5"/>
        <v>0</v>
      </c>
      <c r="S20" s="101">
        <f>SUM(S21+S26)</f>
        <v>0</v>
      </c>
      <c r="T20" s="101">
        <f>SUM(T21+T26+T39)</f>
        <v>0</v>
      </c>
      <c r="U20" s="101">
        <f>SUM(U21+U26+U39)</f>
        <v>0</v>
      </c>
      <c r="V20" s="300">
        <f>SUM(V21+V26+V39)</f>
        <v>15981.150000000001</v>
      </c>
      <c r="W20" s="102" t="s">
        <v>19</v>
      </c>
    </row>
    <row r="21" spans="1:23" s="109" customFormat="1" ht="21" customHeight="1" thickBot="1">
      <c r="A21" s="104" t="s">
        <v>46</v>
      </c>
      <c r="B21" s="383" t="s">
        <v>47</v>
      </c>
      <c r="C21" s="383"/>
      <c r="D21" s="383"/>
      <c r="E21" s="105">
        <f>SUM(E22:E25)</f>
        <v>0</v>
      </c>
      <c r="F21" s="105">
        <f t="shared" ref="F21:T21" si="7">SUM(F22:F25)</f>
        <v>0</v>
      </c>
      <c r="G21" s="105">
        <f t="shared" si="7"/>
        <v>0</v>
      </c>
      <c r="H21" s="105">
        <f>SUM(H22:H25)</f>
        <v>0</v>
      </c>
      <c r="I21" s="105">
        <f t="shared" si="7"/>
        <v>0</v>
      </c>
      <c r="J21" s="106">
        <f t="shared" si="7"/>
        <v>1793.56</v>
      </c>
      <c r="K21" s="106">
        <f t="shared" si="7"/>
        <v>2116.54</v>
      </c>
      <c r="L21" s="106">
        <f t="shared" si="7"/>
        <v>2261.91</v>
      </c>
      <c r="M21" s="106">
        <f t="shared" si="7"/>
        <v>2091.64</v>
      </c>
      <c r="N21" s="106">
        <f t="shared" si="7"/>
        <v>2058.67</v>
      </c>
      <c r="O21" s="106">
        <f t="shared" si="7"/>
        <v>2090.4499999999998</v>
      </c>
      <c r="P21" s="301">
        <f t="shared" si="7"/>
        <v>0</v>
      </c>
      <c r="Q21" s="301">
        <f t="shared" si="7"/>
        <v>0</v>
      </c>
      <c r="R21" s="301">
        <f t="shared" si="7"/>
        <v>0</v>
      </c>
      <c r="S21" s="106">
        <f t="shared" si="7"/>
        <v>0</v>
      </c>
      <c r="T21" s="106">
        <f t="shared" si="7"/>
        <v>0</v>
      </c>
      <c r="U21" s="106">
        <f>SUM(U22:U25)</f>
        <v>0</v>
      </c>
      <c r="V21" s="107">
        <f>SUM(V23:V25)</f>
        <v>12412.77</v>
      </c>
      <c r="W21" s="108"/>
    </row>
    <row r="22" spans="1:23" s="61" customFormat="1" ht="15" hidden="1" customHeight="1">
      <c r="A22" s="110" t="s">
        <v>48</v>
      </c>
      <c r="B22" s="111" t="s">
        <v>49</v>
      </c>
      <c r="C22" s="112"/>
      <c r="D22" s="113"/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6"/>
      <c r="R22" s="116"/>
      <c r="S22" s="116"/>
      <c r="T22" s="116"/>
      <c r="U22" s="116"/>
      <c r="V22" s="117">
        <f>SUM(E22:U22)</f>
        <v>0</v>
      </c>
      <c r="W22" s="60"/>
    </row>
    <row r="23" spans="1:23" s="61" customFormat="1" ht="19.5" customHeight="1" thickBot="1">
      <c r="A23" s="118" t="s">
        <v>48</v>
      </c>
      <c r="B23" s="119" t="s">
        <v>50</v>
      </c>
      <c r="C23" s="120"/>
      <c r="D23" s="121"/>
      <c r="E23" s="122"/>
      <c r="F23" s="123"/>
      <c r="G23" s="123"/>
      <c r="H23" s="123"/>
      <c r="I23" s="123"/>
      <c r="J23" s="123">
        <v>1793.56</v>
      </c>
      <c r="K23" s="123">
        <v>2116.54</v>
      </c>
      <c r="L23" s="123">
        <v>2261.91</v>
      </c>
      <c r="M23" s="123">
        <v>2091.64</v>
      </c>
      <c r="N23" s="123">
        <v>2058.67</v>
      </c>
      <c r="O23" s="123">
        <v>2090.4499999999998</v>
      </c>
      <c r="P23" s="123"/>
      <c r="Q23" s="123"/>
      <c r="R23" s="302"/>
      <c r="S23" s="302"/>
      <c r="T23" s="125"/>
      <c r="U23" s="126"/>
      <c r="V23" s="127">
        <f>SUM(E23:U23)</f>
        <v>12412.77</v>
      </c>
      <c r="W23" s="60"/>
    </row>
    <row r="24" spans="1:23" s="61" customFormat="1" ht="15" hidden="1" customHeight="1">
      <c r="A24" s="128" t="s">
        <v>51</v>
      </c>
      <c r="B24" s="129" t="s">
        <v>52</v>
      </c>
      <c r="C24" s="130"/>
      <c r="D24" s="131"/>
      <c r="E24" s="132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85"/>
      <c r="Q24" s="85"/>
      <c r="R24" s="85"/>
      <c r="S24" s="85"/>
      <c r="T24" s="85"/>
      <c r="U24" s="85"/>
      <c r="V24" s="59">
        <f>SUM(E24:U24)</f>
        <v>0</v>
      </c>
      <c r="W24" s="60"/>
    </row>
    <row r="25" spans="1:23" s="61" customFormat="1" ht="15" hidden="1" customHeight="1" thickBot="1">
      <c r="A25" s="134" t="s">
        <v>53</v>
      </c>
      <c r="B25" s="51" t="s">
        <v>54</v>
      </c>
      <c r="C25" s="135"/>
      <c r="D25" s="136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9"/>
      <c r="Q25" s="139"/>
      <c r="R25" s="139"/>
      <c r="S25" s="139"/>
      <c r="T25" s="139"/>
      <c r="U25" s="139"/>
      <c r="V25" s="59">
        <f>SUM(E25:U25)</f>
        <v>0</v>
      </c>
      <c r="W25" s="60"/>
    </row>
    <row r="26" spans="1:23" s="141" customFormat="1" ht="20.25" customHeight="1" thickBot="1">
      <c r="A26" s="104" t="s">
        <v>55</v>
      </c>
      <c r="B26" s="383" t="s">
        <v>56</v>
      </c>
      <c r="C26" s="383"/>
      <c r="D26" s="383"/>
      <c r="E26" s="106">
        <f>SUM(E27+E28++E36++E38)</f>
        <v>0</v>
      </c>
      <c r="F26" s="106">
        <f>SUM(F27+F28++F36+F37+F38)</f>
        <v>0</v>
      </c>
      <c r="G26" s="106">
        <f>SUM(G27+G28++G36+G37+G38)</f>
        <v>0</v>
      </c>
      <c r="H26" s="106">
        <f>SUM(H27+H28++H36+H37+H38)</f>
        <v>0</v>
      </c>
      <c r="I26" s="106">
        <f>SUM(I27+I28++I36+I37+I38)</f>
        <v>0</v>
      </c>
      <c r="J26" s="106">
        <f t="shared" ref="J26:O26" si="8">SUM(J27+J28)</f>
        <v>484.61</v>
      </c>
      <c r="K26" s="106">
        <f t="shared" si="8"/>
        <v>486.6</v>
      </c>
      <c r="L26" s="106">
        <f t="shared" si="8"/>
        <v>448.86</v>
      </c>
      <c r="M26" s="106">
        <f t="shared" si="8"/>
        <v>563.08999999999992</v>
      </c>
      <c r="N26" s="106">
        <f t="shared" si="8"/>
        <v>462.26000000000005</v>
      </c>
      <c r="O26" s="106">
        <f t="shared" si="8"/>
        <v>597.41000000000008</v>
      </c>
      <c r="P26" s="301">
        <f t="shared" ref="P26:R26" si="9">SUM(P27+P28++P36++P38)</f>
        <v>0</v>
      </c>
      <c r="Q26" s="301">
        <f t="shared" si="9"/>
        <v>0</v>
      </c>
      <c r="R26" s="301">
        <f t="shared" si="9"/>
        <v>0</v>
      </c>
      <c r="S26" s="106">
        <f>SUM(S27+S28+S33)</f>
        <v>0</v>
      </c>
      <c r="T26" s="106">
        <f>SUM(T27+T28+T33)</f>
        <v>0</v>
      </c>
      <c r="U26" s="303">
        <f>SUM(U27+U28++U36++U38)</f>
        <v>0</v>
      </c>
      <c r="V26" s="107">
        <f>SUM(V27+V28+V33)</f>
        <v>3568.38</v>
      </c>
      <c r="W26" s="140"/>
    </row>
    <row r="27" spans="1:23" s="61" customFormat="1" ht="21.75" customHeight="1" thickBot="1">
      <c r="A27" s="142" t="s">
        <v>57</v>
      </c>
      <c r="B27" s="143" t="s">
        <v>58</v>
      </c>
      <c r="C27" s="144"/>
      <c r="D27" s="145"/>
      <c r="E27" s="146"/>
      <c r="F27" s="146"/>
      <c r="G27" s="146"/>
      <c r="H27" s="146"/>
      <c r="I27" s="146"/>
      <c r="J27" s="146"/>
      <c r="K27" s="146"/>
      <c r="L27" s="146"/>
      <c r="M27" s="146">
        <v>41.77</v>
      </c>
      <c r="N27" s="146">
        <v>6.16</v>
      </c>
      <c r="O27" s="146">
        <v>77.08</v>
      </c>
      <c r="P27" s="146"/>
      <c r="Q27" s="146"/>
      <c r="R27" s="304"/>
      <c r="S27" s="305"/>
      <c r="T27" s="148"/>
      <c r="U27" s="146"/>
      <c r="V27" s="149">
        <f>SUM(E27:U27)</f>
        <v>125.01</v>
      </c>
      <c r="W27" s="60"/>
    </row>
    <row r="28" spans="1:23" s="61" customFormat="1" ht="21" customHeight="1" thickBot="1">
      <c r="A28" s="150" t="s">
        <v>59</v>
      </c>
      <c r="B28" s="151" t="s">
        <v>60</v>
      </c>
      <c r="C28" s="152"/>
      <c r="D28" s="153"/>
      <c r="E28" s="154"/>
      <c r="F28" s="154"/>
      <c r="G28" s="155"/>
      <c r="H28" s="154"/>
      <c r="I28" s="154"/>
      <c r="J28" s="154">
        <f t="shared" ref="J28:O28" si="10">SUM(J30:J32)</f>
        <v>484.61</v>
      </c>
      <c r="K28" s="154">
        <f t="shared" si="10"/>
        <v>486.6</v>
      </c>
      <c r="L28" s="154">
        <f t="shared" si="10"/>
        <v>448.86</v>
      </c>
      <c r="M28" s="154">
        <f t="shared" si="10"/>
        <v>521.31999999999994</v>
      </c>
      <c r="N28" s="154">
        <f t="shared" si="10"/>
        <v>456.1</v>
      </c>
      <c r="O28" s="154">
        <f t="shared" si="10"/>
        <v>520.33000000000004</v>
      </c>
      <c r="P28" s="306"/>
      <c r="Q28" s="306"/>
      <c r="R28" s="306"/>
      <c r="S28" s="306"/>
      <c r="T28" s="306"/>
      <c r="U28" s="307"/>
      <c r="V28" s="156">
        <f>SUM(V29:V32)</f>
        <v>2917.82</v>
      </c>
      <c r="W28" s="60"/>
    </row>
    <row r="29" spans="1:23" ht="15" hidden="1" customHeight="1">
      <c r="A29" s="157" t="s">
        <v>61</v>
      </c>
      <c r="B29" s="158" t="s">
        <v>62</v>
      </c>
      <c r="C29" s="159"/>
      <c r="D29" s="160"/>
      <c r="E29" s="161"/>
      <c r="F29" s="161"/>
      <c r="G29" s="161"/>
      <c r="H29" s="162"/>
      <c r="I29" s="162"/>
      <c r="J29" s="162"/>
      <c r="K29" s="162"/>
      <c r="L29" s="162"/>
      <c r="M29" s="162"/>
      <c r="N29" s="162"/>
      <c r="O29" s="162"/>
      <c r="P29" s="161"/>
      <c r="Q29" s="162"/>
      <c r="R29" s="161"/>
      <c r="S29" s="163"/>
      <c r="T29" s="161"/>
      <c r="U29" s="161"/>
      <c r="V29" s="164">
        <f t="shared" ref="V29:V36" si="11">SUM(E29:U29)</f>
        <v>0</v>
      </c>
      <c r="W29" s="15"/>
    </row>
    <row r="30" spans="1:23" ht="18.75" customHeight="1">
      <c r="A30" s="308" t="s">
        <v>61</v>
      </c>
      <c r="B30" s="309" t="s">
        <v>63</v>
      </c>
      <c r="C30" s="310"/>
      <c r="D30" s="311"/>
      <c r="E30" s="312"/>
      <c r="F30" s="312"/>
      <c r="G30" s="312"/>
      <c r="H30" s="313"/>
      <c r="I30" s="312"/>
      <c r="J30" s="171">
        <v>35.75</v>
      </c>
      <c r="K30" s="171">
        <v>37.74</v>
      </c>
      <c r="L30" s="171"/>
      <c r="M30" s="171">
        <v>22.46</v>
      </c>
      <c r="N30" s="171">
        <v>7.24</v>
      </c>
      <c r="O30" s="171"/>
      <c r="P30" s="312"/>
      <c r="Q30" s="312"/>
      <c r="R30" s="314"/>
      <c r="S30" s="314"/>
      <c r="T30" s="314"/>
      <c r="U30" s="314"/>
      <c r="V30" s="315">
        <f t="shared" si="11"/>
        <v>103.19000000000001</v>
      </c>
      <c r="W30" s="15"/>
    </row>
    <row r="31" spans="1:23" ht="21" customHeight="1">
      <c r="A31" s="308" t="s">
        <v>64</v>
      </c>
      <c r="B31" s="309" t="s">
        <v>65</v>
      </c>
      <c r="C31" s="310"/>
      <c r="D31" s="311"/>
      <c r="E31" s="312"/>
      <c r="F31" s="312"/>
      <c r="G31" s="312"/>
      <c r="H31" s="313"/>
      <c r="I31" s="312"/>
      <c r="J31" s="171">
        <v>448.86</v>
      </c>
      <c r="K31" s="171">
        <v>448.86</v>
      </c>
      <c r="L31" s="171">
        <v>448.86</v>
      </c>
      <c r="M31" s="171">
        <v>448.86</v>
      </c>
      <c r="N31" s="171">
        <v>448.86</v>
      </c>
      <c r="O31" s="171">
        <v>448.86</v>
      </c>
      <c r="P31" s="312"/>
      <c r="Q31" s="312"/>
      <c r="R31" s="314"/>
      <c r="S31" s="314"/>
      <c r="T31" s="314"/>
      <c r="U31" s="314"/>
      <c r="V31" s="316">
        <f t="shared" si="11"/>
        <v>2693.1600000000003</v>
      </c>
      <c r="W31" s="15"/>
    </row>
    <row r="32" spans="1:23" ht="20.25" customHeight="1" thickBot="1">
      <c r="A32" s="317" t="s">
        <v>66</v>
      </c>
      <c r="B32" s="318" t="s">
        <v>67</v>
      </c>
      <c r="C32" s="318"/>
      <c r="D32" s="318"/>
      <c r="E32" s="319"/>
      <c r="F32" s="319"/>
      <c r="G32" s="319"/>
      <c r="H32" s="320"/>
      <c r="I32" s="319"/>
      <c r="J32" s="179"/>
      <c r="K32" s="179"/>
      <c r="L32" s="179"/>
      <c r="M32" s="179">
        <v>50</v>
      </c>
      <c r="N32" s="179"/>
      <c r="O32" s="179">
        <v>71.47</v>
      </c>
      <c r="P32" s="319"/>
      <c r="Q32" s="319"/>
      <c r="R32" s="314"/>
      <c r="S32" s="314"/>
      <c r="T32" s="314"/>
      <c r="U32" s="314"/>
      <c r="V32" s="321">
        <f t="shared" si="11"/>
        <v>121.47</v>
      </c>
      <c r="W32" s="15"/>
    </row>
    <row r="33" spans="1:23" s="61" customFormat="1" ht="26.25" customHeight="1" thickBot="1">
      <c r="A33" s="184">
        <v>224</v>
      </c>
      <c r="B33" s="151" t="s">
        <v>69</v>
      </c>
      <c r="C33" s="152"/>
      <c r="D33" s="153"/>
      <c r="E33" s="185"/>
      <c r="F33" s="185"/>
      <c r="G33" s="185"/>
      <c r="H33" s="185"/>
      <c r="I33" s="185"/>
      <c r="J33" s="185">
        <v>101</v>
      </c>
      <c r="K33" s="185">
        <v>79.2</v>
      </c>
      <c r="L33" s="185">
        <v>45.9</v>
      </c>
      <c r="M33" s="185">
        <v>89.1</v>
      </c>
      <c r="N33" s="185">
        <v>97.2</v>
      </c>
      <c r="O33" s="185">
        <v>113.15</v>
      </c>
      <c r="P33" s="154"/>
      <c r="Q33" s="154"/>
      <c r="R33" s="154"/>
      <c r="S33" s="154"/>
      <c r="T33" s="322"/>
      <c r="U33" s="322"/>
      <c r="V33" s="186">
        <f t="shared" si="11"/>
        <v>525.54999999999995</v>
      </c>
      <c r="W33" s="60"/>
    </row>
    <row r="34" spans="1:23" ht="15" hidden="1" customHeight="1">
      <c r="A34" s="187" t="s">
        <v>70</v>
      </c>
      <c r="B34" s="188" t="s">
        <v>68</v>
      </c>
      <c r="C34" s="188"/>
      <c r="D34" s="188"/>
      <c r="E34" s="189"/>
      <c r="F34" s="189"/>
      <c r="G34" s="189"/>
      <c r="H34" s="190"/>
      <c r="I34" s="189"/>
      <c r="J34" s="185">
        <v>101</v>
      </c>
      <c r="K34" s="185">
        <v>79.2</v>
      </c>
      <c r="L34" s="185">
        <v>45.9</v>
      </c>
      <c r="M34" s="185">
        <v>89.1</v>
      </c>
      <c r="N34" s="185">
        <v>97.2</v>
      </c>
      <c r="O34" s="185">
        <v>113.15</v>
      </c>
      <c r="P34" s="189"/>
      <c r="Q34" s="189"/>
      <c r="R34" s="189"/>
      <c r="S34" s="189"/>
      <c r="T34" s="190"/>
      <c r="U34" s="189"/>
      <c r="V34" s="191">
        <f t="shared" si="11"/>
        <v>525.54999999999995</v>
      </c>
      <c r="W34" s="15"/>
    </row>
    <row r="35" spans="1:23" ht="15" hidden="1" customHeight="1" thickBot="1">
      <c r="A35" s="192">
        <v>2226</v>
      </c>
      <c r="B35" s="193" t="s">
        <v>71</v>
      </c>
      <c r="C35" s="194"/>
      <c r="D35" s="195"/>
      <c r="E35" s="196"/>
      <c r="F35" s="196"/>
      <c r="G35" s="196"/>
      <c r="H35" s="197"/>
      <c r="I35" s="196"/>
      <c r="J35" s="198"/>
      <c r="K35" s="198"/>
      <c r="L35" s="198"/>
      <c r="M35" s="198"/>
      <c r="N35" s="198"/>
      <c r="O35" s="198"/>
      <c r="P35" s="199"/>
      <c r="Q35" s="199"/>
      <c r="R35" s="199"/>
      <c r="S35" s="199"/>
      <c r="T35" s="200"/>
      <c r="U35" s="199"/>
      <c r="V35" s="201">
        <f t="shared" si="11"/>
        <v>0</v>
      </c>
      <c r="W35" s="15"/>
    </row>
    <row r="36" spans="1:23" s="61" customFormat="1" ht="15" hidden="1" customHeight="1" thickTop="1">
      <c r="A36" s="202" t="s">
        <v>72</v>
      </c>
      <c r="B36" s="203" t="s">
        <v>73</v>
      </c>
      <c r="C36" s="204"/>
      <c r="D36" s="205"/>
      <c r="E36" s="206"/>
      <c r="F36" s="206"/>
      <c r="G36" s="206"/>
      <c r="H36" s="207"/>
      <c r="I36" s="207"/>
      <c r="J36" s="207"/>
      <c r="K36" s="207"/>
      <c r="L36" s="207"/>
      <c r="M36" s="207"/>
      <c r="N36" s="207"/>
      <c r="O36" s="207"/>
      <c r="P36" s="77"/>
      <c r="Q36" s="77"/>
      <c r="R36" s="77"/>
      <c r="S36" s="77"/>
      <c r="T36" s="207"/>
      <c r="U36" s="77"/>
      <c r="V36" s="208">
        <f t="shared" si="11"/>
        <v>0</v>
      </c>
      <c r="W36" s="60"/>
    </row>
    <row r="37" spans="1:23" s="61" customFormat="1" ht="15" hidden="1" customHeight="1">
      <c r="A37" s="209">
        <v>225</v>
      </c>
      <c r="B37" s="203" t="s">
        <v>74</v>
      </c>
      <c r="C37" s="204"/>
      <c r="D37" s="205"/>
      <c r="E37" s="210"/>
      <c r="F37" s="210"/>
      <c r="G37" s="210"/>
      <c r="H37" s="211"/>
      <c r="I37" s="211"/>
      <c r="J37" s="211"/>
      <c r="K37" s="211"/>
      <c r="L37" s="211"/>
      <c r="M37" s="211"/>
      <c r="N37" s="211"/>
      <c r="O37" s="211"/>
      <c r="P37" s="212"/>
      <c r="Q37" s="212"/>
      <c r="R37" s="212"/>
      <c r="S37" s="212"/>
      <c r="T37" s="211"/>
      <c r="U37" s="212"/>
      <c r="V37" s="213"/>
      <c r="W37" s="60"/>
    </row>
    <row r="38" spans="1:23" s="61" customFormat="1" ht="15" hidden="1" customHeight="1" thickBot="1">
      <c r="A38" s="214">
        <v>226</v>
      </c>
      <c r="B38" s="215" t="s">
        <v>75</v>
      </c>
      <c r="C38" s="216"/>
      <c r="D38" s="217"/>
      <c r="E38" s="211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1"/>
      <c r="T38" s="211"/>
      <c r="U38" s="212"/>
      <c r="V38" s="213">
        <f>SUM(E38:U38)</f>
        <v>0</v>
      </c>
      <c r="W38" s="60"/>
    </row>
    <row r="39" spans="1:23" s="223" customFormat="1" ht="25.5" hidden="1" customHeight="1" thickBot="1">
      <c r="A39" s="218" t="s">
        <v>76</v>
      </c>
      <c r="B39" s="219" t="s">
        <v>77</v>
      </c>
      <c r="C39" s="220"/>
      <c r="D39" s="221" t="s">
        <v>78</v>
      </c>
      <c r="E39" s="94">
        <f t="shared" ref="E39:V39" si="12">SUM(E40:E45)</f>
        <v>0</v>
      </c>
      <c r="F39" s="28">
        <f t="shared" si="12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/>
      <c r="K39" s="28"/>
      <c r="L39" s="28"/>
      <c r="M39" s="28"/>
      <c r="N39" s="28"/>
      <c r="O39" s="28"/>
      <c r="P39" s="28">
        <f t="shared" si="12"/>
        <v>0</v>
      </c>
      <c r="Q39" s="28">
        <f t="shared" si="12"/>
        <v>0</v>
      </c>
      <c r="R39" s="28">
        <f>SUM(R40:R45)</f>
        <v>0</v>
      </c>
      <c r="S39" s="28">
        <f t="shared" si="12"/>
        <v>0</v>
      </c>
      <c r="T39" s="222">
        <f t="shared" si="12"/>
        <v>0</v>
      </c>
      <c r="U39" s="28">
        <f t="shared" si="12"/>
        <v>0</v>
      </c>
      <c r="V39" s="29">
        <f t="shared" si="12"/>
        <v>0</v>
      </c>
    </row>
    <row r="40" spans="1:23" s="61" customFormat="1" ht="15" hidden="1" customHeight="1">
      <c r="A40" s="224" t="s">
        <v>79</v>
      </c>
      <c r="B40" s="225" t="s">
        <v>80</v>
      </c>
      <c r="C40" s="226"/>
      <c r="D40" s="227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9"/>
      <c r="U40" s="228"/>
      <c r="V40" s="230">
        <f>SUM(E40:U40)</f>
        <v>0</v>
      </c>
      <c r="W40" s="384"/>
    </row>
    <row r="41" spans="1:23" s="61" customFormat="1" ht="15" hidden="1" customHeight="1">
      <c r="A41" s="231" t="s">
        <v>81</v>
      </c>
      <c r="B41" s="232" t="s">
        <v>82</v>
      </c>
      <c r="C41" s="233"/>
      <c r="D41" s="234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6"/>
      <c r="U41" s="235"/>
      <c r="V41" s="237"/>
      <c r="W41" s="384"/>
    </row>
    <row r="42" spans="1:23" ht="15" hidden="1" customHeight="1">
      <c r="A42" s="238">
        <v>236</v>
      </c>
      <c r="B42" s="232" t="s">
        <v>83</v>
      </c>
      <c r="C42" s="233"/>
      <c r="D42" s="234"/>
      <c r="E42" s="239"/>
      <c r="F42" s="239"/>
      <c r="G42" s="239"/>
      <c r="H42" s="239"/>
      <c r="I42" s="240"/>
      <c r="J42" s="240"/>
      <c r="K42" s="240"/>
      <c r="L42" s="240"/>
      <c r="M42" s="240"/>
      <c r="N42" s="240"/>
      <c r="O42" s="240"/>
      <c r="P42" s="239"/>
      <c r="Q42" s="241"/>
      <c r="R42" s="239"/>
      <c r="S42" s="239"/>
      <c r="T42" s="242"/>
      <c r="U42" s="239"/>
      <c r="V42" s="237">
        <f>SUM(E42:U42)</f>
        <v>0</v>
      </c>
      <c r="W42" s="384"/>
    </row>
    <row r="43" spans="1:23" ht="15" hidden="1" customHeight="1">
      <c r="A43" s="238">
        <v>237</v>
      </c>
      <c r="B43" s="232" t="s">
        <v>84</v>
      </c>
      <c r="C43" s="233"/>
      <c r="D43" s="234"/>
      <c r="E43" s="239"/>
      <c r="F43" s="239"/>
      <c r="G43" s="239"/>
      <c r="H43" s="242"/>
      <c r="I43" s="241"/>
      <c r="J43" s="241"/>
      <c r="K43" s="241"/>
      <c r="L43" s="241"/>
      <c r="M43" s="241"/>
      <c r="N43" s="241"/>
      <c r="O43" s="241"/>
      <c r="P43" s="239"/>
      <c r="Q43" s="239"/>
      <c r="R43" s="239"/>
      <c r="S43" s="239"/>
      <c r="T43" s="242"/>
      <c r="U43" s="239"/>
      <c r="V43" s="237">
        <f>SUM(E43:U43)</f>
        <v>0</v>
      </c>
      <c r="W43" s="384"/>
    </row>
    <row r="44" spans="1:23" ht="15" hidden="1" customHeight="1">
      <c r="A44" s="238">
        <v>238</v>
      </c>
      <c r="B44" s="243" t="s">
        <v>85</v>
      </c>
      <c r="C44" s="233"/>
      <c r="D44" s="234"/>
      <c r="E44" s="239"/>
      <c r="F44" s="239"/>
      <c r="G44" s="239"/>
      <c r="H44" s="241"/>
      <c r="I44" s="244"/>
      <c r="J44" s="244"/>
      <c r="K44" s="244"/>
      <c r="L44" s="244"/>
      <c r="M44" s="244"/>
      <c r="N44" s="244"/>
      <c r="O44" s="244"/>
      <c r="P44" s="239"/>
      <c r="Q44" s="239"/>
      <c r="R44" s="239"/>
      <c r="S44" s="239"/>
      <c r="T44" s="242"/>
      <c r="U44" s="239"/>
      <c r="V44" s="237">
        <f>SUM(E44:U44)</f>
        <v>0</v>
      </c>
      <c r="W44" s="384"/>
    </row>
    <row r="45" spans="1:23" ht="15" hidden="1" customHeight="1" thickBot="1">
      <c r="A45" s="238">
        <v>239</v>
      </c>
      <c r="B45" s="243" t="s">
        <v>86</v>
      </c>
      <c r="C45" s="233"/>
      <c r="D45" s="234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42"/>
      <c r="U45" s="239"/>
      <c r="V45" s="237">
        <f>SUM(E45:U45)</f>
        <v>0</v>
      </c>
      <c r="W45" s="384"/>
    </row>
    <row r="46" spans="1:23" s="31" customFormat="1" ht="17.25" hidden="1" customHeight="1" thickBot="1">
      <c r="A46" s="323" t="s">
        <v>87</v>
      </c>
      <c r="B46" s="401" t="s">
        <v>88</v>
      </c>
      <c r="C46" s="401"/>
      <c r="D46" s="401"/>
      <c r="E46" s="324">
        <f t="shared" ref="E46:V46" si="13">SUM(E47:E51)</f>
        <v>0</v>
      </c>
      <c r="F46" s="324">
        <f t="shared" si="13"/>
        <v>0</v>
      </c>
      <c r="G46" s="324">
        <f t="shared" si="13"/>
        <v>0</v>
      </c>
      <c r="H46" s="324">
        <f t="shared" si="13"/>
        <v>0</v>
      </c>
      <c r="I46" s="324">
        <f t="shared" si="13"/>
        <v>0</v>
      </c>
      <c r="J46" s="324"/>
      <c r="K46" s="324"/>
      <c r="L46" s="324"/>
      <c r="M46" s="324"/>
      <c r="N46" s="324"/>
      <c r="O46" s="324"/>
      <c r="P46" s="324">
        <f t="shared" si="13"/>
        <v>0</v>
      </c>
      <c r="Q46" s="324">
        <f t="shared" si="13"/>
        <v>0</v>
      </c>
      <c r="R46" s="324">
        <f t="shared" si="13"/>
        <v>0</v>
      </c>
      <c r="S46" s="324">
        <f t="shared" si="13"/>
        <v>0</v>
      </c>
      <c r="T46" s="324">
        <f t="shared" si="13"/>
        <v>0</v>
      </c>
      <c r="U46" s="324">
        <f t="shared" si="13"/>
        <v>0</v>
      </c>
      <c r="V46" s="325">
        <f t="shared" si="13"/>
        <v>0</v>
      </c>
      <c r="W46" s="326"/>
    </row>
    <row r="47" spans="1:23" s="97" customFormat="1" ht="12.95" hidden="1" customHeight="1">
      <c r="A47" s="327" t="s">
        <v>101</v>
      </c>
      <c r="B47" s="402" t="s">
        <v>102</v>
      </c>
      <c r="C47" s="402"/>
      <c r="D47" s="402"/>
      <c r="E47" s="190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9">
        <f>SUM(E47:U47)</f>
        <v>0</v>
      </c>
      <c r="W47" s="96"/>
    </row>
    <row r="48" spans="1:23" s="97" customFormat="1" ht="12.95" hidden="1" customHeight="1">
      <c r="A48" s="330" t="s">
        <v>89</v>
      </c>
      <c r="B48" s="403" t="s">
        <v>103</v>
      </c>
      <c r="C48" s="403"/>
      <c r="D48" s="403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28"/>
      <c r="S48" s="331"/>
      <c r="T48" s="331"/>
      <c r="U48" s="331"/>
      <c r="V48" s="332">
        <f>SUM(E48:U48)</f>
        <v>0</v>
      </c>
      <c r="W48" s="96"/>
    </row>
    <row r="49" spans="1:23" s="97" customFormat="1" ht="12.95" hidden="1" customHeight="1">
      <c r="A49" s="333">
        <v>33</v>
      </c>
      <c r="B49" s="403" t="s">
        <v>104</v>
      </c>
      <c r="C49" s="403"/>
      <c r="D49" s="403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28"/>
      <c r="S49" s="331"/>
      <c r="T49" s="331"/>
      <c r="U49" s="331"/>
      <c r="V49" s="334">
        <f>SUM(E49:U49)</f>
        <v>0</v>
      </c>
      <c r="W49" s="96"/>
    </row>
    <row r="50" spans="1:23" s="97" customFormat="1" ht="12.95" hidden="1" customHeight="1">
      <c r="A50" s="333">
        <v>34</v>
      </c>
      <c r="B50" s="403" t="s">
        <v>105</v>
      </c>
      <c r="C50" s="403"/>
      <c r="D50" s="403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28"/>
      <c r="S50" s="331"/>
      <c r="T50" s="331"/>
      <c r="U50" s="331"/>
      <c r="V50" s="334">
        <f>SUM(E50:U50)</f>
        <v>0</v>
      </c>
      <c r="W50" s="96"/>
    </row>
    <row r="51" spans="1:23" s="97" customFormat="1" ht="30" hidden="1" customHeight="1" thickBot="1">
      <c r="A51" s="333">
        <v>39</v>
      </c>
      <c r="B51" s="403" t="s">
        <v>106</v>
      </c>
      <c r="C51" s="403"/>
      <c r="D51" s="403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28"/>
      <c r="S51" s="331"/>
      <c r="T51" s="331"/>
      <c r="U51" s="331"/>
      <c r="V51" s="334">
        <f>SUM(E51:U51)</f>
        <v>0</v>
      </c>
      <c r="W51" s="96"/>
    </row>
    <row r="52" spans="1:23" s="97" customFormat="1" ht="13.5" customHeight="1" thickBot="1">
      <c r="A52" s="370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2"/>
      <c r="W52" s="96"/>
    </row>
    <row r="53" spans="1:23" s="20" customFormat="1" ht="24.75" customHeight="1" thickBot="1">
      <c r="A53" s="245" t="s">
        <v>87</v>
      </c>
      <c r="B53" s="400" t="s">
        <v>88</v>
      </c>
      <c r="C53" s="400"/>
      <c r="D53" s="400"/>
      <c r="E53" s="246">
        <f>SUM(E54:E60)</f>
        <v>0</v>
      </c>
      <c r="F53" s="246">
        <f>SUM(F54:F60)</f>
        <v>0</v>
      </c>
      <c r="G53" s="246">
        <f>SUM(G54:G60)</f>
        <v>0</v>
      </c>
      <c r="H53" s="247">
        <f>SUM(H54:H60)</f>
        <v>0</v>
      </c>
      <c r="I53" s="247">
        <f>SUM(I54:I60)</f>
        <v>0</v>
      </c>
      <c r="J53" s="247">
        <f>SUM(J54)</f>
        <v>-40</v>
      </c>
      <c r="K53" s="247">
        <v>0</v>
      </c>
      <c r="L53" s="247">
        <v>0</v>
      </c>
      <c r="M53" s="247">
        <v>0</v>
      </c>
      <c r="N53" s="247">
        <v>0</v>
      </c>
      <c r="O53" s="247">
        <v>0</v>
      </c>
      <c r="P53" s="247">
        <v>0</v>
      </c>
      <c r="Q53" s="247">
        <v>0</v>
      </c>
      <c r="R53" s="247">
        <v>0</v>
      </c>
      <c r="S53" s="246">
        <v>0</v>
      </c>
      <c r="T53" s="246">
        <v>0</v>
      </c>
      <c r="U53" s="246">
        <f>SUM(U54)</f>
        <v>0</v>
      </c>
      <c r="V53" s="248">
        <f>SUM(V54)</f>
        <v>0</v>
      </c>
      <c r="W53" s="249" t="s">
        <v>19</v>
      </c>
    </row>
    <row r="54" spans="1:23" s="61" customFormat="1" ht="24" customHeight="1">
      <c r="A54" s="250" t="s">
        <v>89</v>
      </c>
      <c r="B54" s="390" t="s">
        <v>90</v>
      </c>
      <c r="C54" s="390"/>
      <c r="D54" s="390"/>
      <c r="E54" s="251"/>
      <c r="F54" s="251"/>
      <c r="G54" s="251"/>
      <c r="H54" s="252"/>
      <c r="I54" s="252"/>
      <c r="J54" s="252">
        <v>-40</v>
      </c>
      <c r="K54" s="252"/>
      <c r="L54" s="252"/>
      <c r="M54" s="252"/>
      <c r="N54" s="252"/>
      <c r="O54" s="252"/>
      <c r="P54" s="252"/>
      <c r="Q54" s="252"/>
      <c r="R54" s="253"/>
      <c r="S54" s="254"/>
      <c r="T54" s="251"/>
      <c r="U54" s="255"/>
      <c r="V54" s="335"/>
    </row>
    <row r="55" spans="1:23" s="61" customFormat="1" ht="24" customHeight="1" thickBot="1">
      <c r="A55" s="367"/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</row>
    <row r="56" spans="1:23" s="262" customFormat="1" ht="39.75" customHeight="1" thickBot="1">
      <c r="A56" s="391" t="s">
        <v>91</v>
      </c>
      <c r="B56" s="392"/>
      <c r="C56" s="392"/>
      <c r="D56" s="393"/>
      <c r="E56" s="256">
        <f t="shared" ref="E56:U56" si="14">SUM(E6-E20)</f>
        <v>0</v>
      </c>
      <c r="F56" s="256">
        <f t="shared" si="14"/>
        <v>0</v>
      </c>
      <c r="G56" s="256">
        <f t="shared" si="14"/>
        <v>0</v>
      </c>
      <c r="H56" s="256">
        <f t="shared" si="14"/>
        <v>0</v>
      </c>
      <c r="I56" s="256">
        <f t="shared" si="14"/>
        <v>0</v>
      </c>
      <c r="J56" s="257">
        <f>SUM(J6-J20)</f>
        <v>-569.17000000000007</v>
      </c>
      <c r="K56" s="257">
        <f t="shared" si="14"/>
        <v>-1481.3399999999997</v>
      </c>
      <c r="L56" s="257">
        <f t="shared" si="14"/>
        <v>-1952.67</v>
      </c>
      <c r="M56" s="257">
        <f t="shared" si="14"/>
        <v>-1876.8299999999995</v>
      </c>
      <c r="N56" s="257">
        <f t="shared" si="14"/>
        <v>-1811.13</v>
      </c>
      <c r="O56" s="257">
        <f t="shared" si="14"/>
        <v>-1313.0099999999998</v>
      </c>
      <c r="P56" s="257">
        <f>SUM(P6-P20)</f>
        <v>0</v>
      </c>
      <c r="Q56" s="258">
        <f t="shared" si="14"/>
        <v>0</v>
      </c>
      <c r="R56" s="259">
        <f t="shared" si="14"/>
        <v>0</v>
      </c>
      <c r="S56" s="257">
        <f t="shared" si="14"/>
        <v>0</v>
      </c>
      <c r="T56" s="257">
        <f>SUM(T6-T20)</f>
        <v>0</v>
      </c>
      <c r="U56" s="259">
        <f t="shared" si="14"/>
        <v>0</v>
      </c>
      <c r="V56" s="260">
        <f>SUM(V6-V20)</f>
        <v>-9004.1500000000015</v>
      </c>
      <c r="W56" s="355" t="s">
        <v>92</v>
      </c>
    </row>
    <row r="57" spans="1:23" ht="27.75" customHeight="1" thickBot="1">
      <c r="A57" s="263"/>
      <c r="B57" s="264"/>
      <c r="C57" s="394" t="s">
        <v>93</v>
      </c>
      <c r="D57" s="265" t="s">
        <v>94</v>
      </c>
      <c r="E57" s="266" t="s">
        <v>4</v>
      </c>
      <c r="F57" s="266" t="s">
        <v>5</v>
      </c>
      <c r="G57" s="266" t="s">
        <v>6</v>
      </c>
      <c r="H57" s="266" t="s">
        <v>7</v>
      </c>
      <c r="I57" s="266" t="s">
        <v>8</v>
      </c>
      <c r="J57" s="267" t="s">
        <v>4</v>
      </c>
      <c r="K57" s="267" t="s">
        <v>5</v>
      </c>
      <c r="L57" s="267" t="s">
        <v>6</v>
      </c>
      <c r="M57" s="267" t="s">
        <v>7</v>
      </c>
      <c r="N57" s="267" t="s">
        <v>8</v>
      </c>
      <c r="O57" s="267" t="s">
        <v>9</v>
      </c>
      <c r="P57" s="267" t="s">
        <v>10</v>
      </c>
      <c r="Q57" s="267" t="s">
        <v>11</v>
      </c>
      <c r="R57" s="267" t="s">
        <v>12</v>
      </c>
      <c r="S57" s="267" t="s">
        <v>13</v>
      </c>
      <c r="T57" s="267" t="s">
        <v>14</v>
      </c>
      <c r="U57" s="268" t="s">
        <v>15</v>
      </c>
      <c r="V57" s="269"/>
    </row>
    <row r="58" spans="1:23" s="61" customFormat="1" ht="15.75" customHeight="1" thickBot="1">
      <c r="A58" s="396"/>
      <c r="B58" s="397"/>
      <c r="C58" s="395"/>
      <c r="D58" s="270">
        <v>0</v>
      </c>
      <c r="E58" s="271">
        <f>SUM(D58,E56,E46)</f>
        <v>0</v>
      </c>
      <c r="F58" s="271">
        <f>SUM(E58,F56,F46)</f>
        <v>0</v>
      </c>
      <c r="G58" s="271">
        <f>SUM(F58,G56,G46)</f>
        <v>0</v>
      </c>
      <c r="H58" s="271">
        <f>SUM(G58,H56,H46)</f>
        <v>0</v>
      </c>
      <c r="I58" s="271">
        <f>SUM(H58,I56,I46)</f>
        <v>0</v>
      </c>
      <c r="J58" s="271"/>
      <c r="K58" s="271"/>
      <c r="L58" s="271"/>
      <c r="M58" s="271"/>
      <c r="N58" s="271"/>
      <c r="O58" s="271"/>
      <c r="P58" s="272"/>
      <c r="Q58" s="272"/>
      <c r="R58" s="272"/>
      <c r="S58" s="272"/>
      <c r="T58" s="272"/>
      <c r="U58" s="272"/>
      <c r="V58" s="273"/>
      <c r="W58" s="60"/>
    </row>
    <row r="59" spans="1:23" ht="9.75" customHeight="1" thickBot="1">
      <c r="A59" s="274"/>
      <c r="B59" s="275"/>
      <c r="C59" s="276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</row>
    <row r="60" spans="1:23" ht="27.75" customHeight="1" thickBot="1">
      <c r="A60" s="277"/>
      <c r="B60" s="275"/>
      <c r="C60" s="336" t="s">
        <v>107</v>
      </c>
      <c r="D60" s="275"/>
      <c r="E60" s="275"/>
      <c r="F60" s="275"/>
      <c r="G60" s="275"/>
      <c r="H60" s="278"/>
      <c r="I60" s="279"/>
      <c r="J60" s="280">
        <v>-136.75</v>
      </c>
      <c r="K60" s="280">
        <v>-37.74</v>
      </c>
      <c r="L60" s="280">
        <v>86</v>
      </c>
      <c r="M60" s="280">
        <v>-114.23</v>
      </c>
      <c r="N60" s="280">
        <v>26.6</v>
      </c>
      <c r="O60" s="280">
        <v>-109.2</v>
      </c>
      <c r="P60" s="280"/>
      <c r="Q60" s="280"/>
      <c r="R60" s="280"/>
      <c r="S60" s="280"/>
      <c r="T60" s="280"/>
      <c r="U60" s="280"/>
      <c r="V60" s="186">
        <f>SUM(E60:U60)</f>
        <v>-285.32000000000005</v>
      </c>
    </row>
    <row r="61" spans="1:23" s="61" customFormat="1" ht="48" customHeight="1" thickBot="1">
      <c r="A61" s="385" t="s">
        <v>96</v>
      </c>
      <c r="B61" s="386"/>
      <c r="C61" s="386"/>
      <c r="D61" s="282">
        <v>1202.3599999999999</v>
      </c>
      <c r="E61" s="283"/>
      <c r="F61" s="283"/>
      <c r="G61" s="283"/>
      <c r="H61" s="283"/>
      <c r="I61" s="283"/>
      <c r="J61" s="284">
        <f>SUM(D61+J60)</f>
        <v>1065.6099999999999</v>
      </c>
      <c r="K61" s="284">
        <f>SUM(J61+K60)</f>
        <v>1027.8699999999999</v>
      </c>
      <c r="L61" s="284">
        <f>SUM(K61+L60)</f>
        <v>1113.8699999999999</v>
      </c>
      <c r="M61" s="284">
        <f>SUM(L61+M60)</f>
        <v>999.63999999999987</v>
      </c>
      <c r="N61" s="284">
        <f>SUM(M61+N60)</f>
        <v>1026.2399999999998</v>
      </c>
      <c r="O61" s="284">
        <f>SUM(N61+O60)</f>
        <v>917.03999999999974</v>
      </c>
      <c r="P61" s="284">
        <f t="shared" ref="P61:U61" si="15">SUM(O61-P60)</f>
        <v>917.03999999999974</v>
      </c>
      <c r="Q61" s="284">
        <f t="shared" si="15"/>
        <v>917.03999999999974</v>
      </c>
      <c r="R61" s="284">
        <f t="shared" si="15"/>
        <v>917.03999999999974</v>
      </c>
      <c r="S61" s="284">
        <f t="shared" si="15"/>
        <v>917.03999999999974</v>
      </c>
      <c r="T61" s="284">
        <f t="shared" si="15"/>
        <v>917.03999999999974</v>
      </c>
      <c r="U61" s="284">
        <f t="shared" si="15"/>
        <v>917.03999999999974</v>
      </c>
      <c r="V61" s="288"/>
    </row>
    <row r="62" spans="1:23" ht="12.75" customHeight="1">
      <c r="A62" s="289"/>
      <c r="B62" s="20"/>
      <c r="C62" s="20"/>
      <c r="D62" s="20"/>
    </row>
    <row r="65" spans="1:17" ht="20.25" customHeight="1">
      <c r="A65" s="290" t="s">
        <v>97</v>
      </c>
    </row>
    <row r="71" spans="1:17" ht="16.5" customHeight="1">
      <c r="B71" s="20"/>
      <c r="C71" s="20"/>
      <c r="D71" s="20"/>
      <c r="I71" s="292"/>
      <c r="J71" s="292"/>
      <c r="K71" s="292"/>
      <c r="L71" s="292"/>
      <c r="M71" s="292"/>
      <c r="N71" s="292"/>
      <c r="O71" s="292"/>
      <c r="P71" s="292"/>
      <c r="Q71" s="293"/>
    </row>
  </sheetData>
  <mergeCells count="24">
    <mergeCell ref="C57:C58"/>
    <mergeCell ref="A58:B58"/>
    <mergeCell ref="A61:C61"/>
    <mergeCell ref="B50:D50"/>
    <mergeCell ref="B51:D51"/>
    <mergeCell ref="A52:V52"/>
    <mergeCell ref="B54:D54"/>
    <mergeCell ref="A56:D56"/>
    <mergeCell ref="A19:V19"/>
    <mergeCell ref="A55:W55"/>
    <mergeCell ref="A1:D1"/>
    <mergeCell ref="H2:V2"/>
    <mergeCell ref="B4:D4"/>
    <mergeCell ref="B6:D6"/>
    <mergeCell ref="W11:X13"/>
    <mergeCell ref="B53:D53"/>
    <mergeCell ref="B20:D20"/>
    <mergeCell ref="B21:D21"/>
    <mergeCell ref="B26:D26"/>
    <mergeCell ref="W40:W45"/>
    <mergeCell ref="B46:D46"/>
    <mergeCell ref="B47:D47"/>
    <mergeCell ref="B48:D48"/>
    <mergeCell ref="B49:D49"/>
  </mergeCells>
  <pageMargins left="0.39370078740157483" right="0.23622047244094491" top="0.19685039370078741" bottom="0.23622047244094491" header="0.19685039370078741" footer="0.23622047244094491"/>
  <pageSetup paperSize="9" scale="65" orientation="landscape" horizontalDpi="360" verticalDpi="360" r:id="rId1"/>
  <headerFooter alignWithMargins="0"/>
  <rowBreaks count="2" manualBreakCount="2">
    <brk id="120" min="1" max="256" man="1"/>
    <brk id="127" min="1" max="25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  <outlinePr summaryBelow="0" summaryRight="0"/>
    <pageSetUpPr autoPageBreaks="0"/>
  </sheetPr>
  <dimension ref="A1:AA64"/>
  <sheetViews>
    <sheetView showGridLines="0" showOutlineSymbols="0" showWhiteSpace="0" zoomScale="60" zoomScaleNormal="60" zoomScalePageLayoutView="60" workbookViewId="0">
      <selection activeCell="P23" sqref="P23"/>
    </sheetView>
  </sheetViews>
  <sheetFormatPr defaultColWidth="6.85546875" defaultRowHeight="12.75" customHeight="1"/>
  <cols>
    <col min="1" max="1" width="7" style="291" customWidth="1"/>
    <col min="2" max="2" width="9.85546875" style="1" customWidth="1"/>
    <col min="3" max="3" width="20.140625" style="1" customWidth="1"/>
    <col min="4" max="4" width="12.42578125" style="1" customWidth="1"/>
    <col min="5" max="5" width="13.140625" style="1" hidden="1" customWidth="1"/>
    <col min="6" max="6" width="13.28515625" style="1" hidden="1" customWidth="1"/>
    <col min="7" max="7" width="13.140625" style="1" hidden="1" customWidth="1"/>
    <col min="8" max="8" width="13.28515625" style="1" hidden="1" customWidth="1"/>
    <col min="9" max="9" width="0.28515625" style="1" hidden="1" customWidth="1"/>
    <col min="10" max="13" width="12.85546875" style="1" hidden="1" customWidth="1"/>
    <col min="14" max="14" width="13.5703125" style="1" hidden="1" customWidth="1"/>
    <col min="15" max="15" width="12.140625" style="1" hidden="1" customWidth="1"/>
    <col min="16" max="17" width="12.140625" style="1" bestFit="1" customWidth="1"/>
    <col min="18" max="18" width="12.7109375" style="1" bestFit="1" customWidth="1"/>
    <col min="19" max="19" width="12.140625" style="1" bestFit="1" customWidth="1"/>
    <col min="20" max="20" width="14" style="1" customWidth="1"/>
    <col min="21" max="21" width="13.140625" style="1" customWidth="1"/>
    <col min="22" max="22" width="14.28515625" style="1" customWidth="1"/>
    <col min="23" max="23" width="6.85546875" style="1" bestFit="1" customWidth="1"/>
    <col min="24" max="24" width="25" style="1" customWidth="1"/>
    <col min="25" max="256" width="6.85546875" style="1"/>
    <col min="257" max="257" width="7" style="1" customWidth="1"/>
    <col min="258" max="258" width="9.85546875" style="1" customWidth="1"/>
    <col min="259" max="259" width="20.140625" style="1" customWidth="1"/>
    <col min="260" max="260" width="12.42578125" style="1" customWidth="1"/>
    <col min="261" max="271" width="0" style="1" hidden="1" customWidth="1"/>
    <col min="272" max="273" width="12.140625" style="1" bestFit="1" customWidth="1"/>
    <col min="274" max="274" width="12.7109375" style="1" bestFit="1" customWidth="1"/>
    <col min="275" max="275" width="12.140625" style="1" bestFit="1" customWidth="1"/>
    <col min="276" max="276" width="14" style="1" customWidth="1"/>
    <col min="277" max="277" width="13.140625" style="1" customWidth="1"/>
    <col min="278" max="278" width="14.28515625" style="1" customWidth="1"/>
    <col min="279" max="279" width="6.85546875" style="1" bestFit="1" customWidth="1"/>
    <col min="280" max="280" width="25" style="1" customWidth="1"/>
    <col min="281" max="512" width="6.85546875" style="1"/>
    <col min="513" max="513" width="7" style="1" customWidth="1"/>
    <col min="514" max="514" width="9.85546875" style="1" customWidth="1"/>
    <col min="515" max="515" width="20.140625" style="1" customWidth="1"/>
    <col min="516" max="516" width="12.42578125" style="1" customWidth="1"/>
    <col min="517" max="527" width="0" style="1" hidden="1" customWidth="1"/>
    <col min="528" max="529" width="12.140625" style="1" bestFit="1" customWidth="1"/>
    <col min="530" max="530" width="12.7109375" style="1" bestFit="1" customWidth="1"/>
    <col min="531" max="531" width="12.140625" style="1" bestFit="1" customWidth="1"/>
    <col min="532" max="532" width="14" style="1" customWidth="1"/>
    <col min="533" max="533" width="13.140625" style="1" customWidth="1"/>
    <col min="534" max="534" width="14.28515625" style="1" customWidth="1"/>
    <col min="535" max="535" width="6.85546875" style="1" bestFit="1" customWidth="1"/>
    <col min="536" max="536" width="25" style="1" customWidth="1"/>
    <col min="537" max="768" width="6.85546875" style="1"/>
    <col min="769" max="769" width="7" style="1" customWidth="1"/>
    <col min="770" max="770" width="9.85546875" style="1" customWidth="1"/>
    <col min="771" max="771" width="20.140625" style="1" customWidth="1"/>
    <col min="772" max="772" width="12.42578125" style="1" customWidth="1"/>
    <col min="773" max="783" width="0" style="1" hidden="1" customWidth="1"/>
    <col min="784" max="785" width="12.140625" style="1" bestFit="1" customWidth="1"/>
    <col min="786" max="786" width="12.7109375" style="1" bestFit="1" customWidth="1"/>
    <col min="787" max="787" width="12.140625" style="1" bestFit="1" customWidth="1"/>
    <col min="788" max="788" width="14" style="1" customWidth="1"/>
    <col min="789" max="789" width="13.140625" style="1" customWidth="1"/>
    <col min="790" max="790" width="14.28515625" style="1" customWidth="1"/>
    <col min="791" max="791" width="6.85546875" style="1" bestFit="1" customWidth="1"/>
    <col min="792" max="792" width="25" style="1" customWidth="1"/>
    <col min="793" max="1024" width="6.85546875" style="1"/>
    <col min="1025" max="1025" width="7" style="1" customWidth="1"/>
    <col min="1026" max="1026" width="9.85546875" style="1" customWidth="1"/>
    <col min="1027" max="1027" width="20.140625" style="1" customWidth="1"/>
    <col min="1028" max="1028" width="12.42578125" style="1" customWidth="1"/>
    <col min="1029" max="1039" width="0" style="1" hidden="1" customWidth="1"/>
    <col min="1040" max="1041" width="12.140625" style="1" bestFit="1" customWidth="1"/>
    <col min="1042" max="1042" width="12.7109375" style="1" bestFit="1" customWidth="1"/>
    <col min="1043" max="1043" width="12.140625" style="1" bestFit="1" customWidth="1"/>
    <col min="1044" max="1044" width="14" style="1" customWidth="1"/>
    <col min="1045" max="1045" width="13.140625" style="1" customWidth="1"/>
    <col min="1046" max="1046" width="14.28515625" style="1" customWidth="1"/>
    <col min="1047" max="1047" width="6.85546875" style="1" bestFit="1" customWidth="1"/>
    <col min="1048" max="1048" width="25" style="1" customWidth="1"/>
    <col min="1049" max="1280" width="6.85546875" style="1"/>
    <col min="1281" max="1281" width="7" style="1" customWidth="1"/>
    <col min="1282" max="1282" width="9.85546875" style="1" customWidth="1"/>
    <col min="1283" max="1283" width="20.140625" style="1" customWidth="1"/>
    <col min="1284" max="1284" width="12.42578125" style="1" customWidth="1"/>
    <col min="1285" max="1295" width="0" style="1" hidden="1" customWidth="1"/>
    <col min="1296" max="1297" width="12.140625" style="1" bestFit="1" customWidth="1"/>
    <col min="1298" max="1298" width="12.7109375" style="1" bestFit="1" customWidth="1"/>
    <col min="1299" max="1299" width="12.140625" style="1" bestFit="1" customWidth="1"/>
    <col min="1300" max="1300" width="14" style="1" customWidth="1"/>
    <col min="1301" max="1301" width="13.140625" style="1" customWidth="1"/>
    <col min="1302" max="1302" width="14.28515625" style="1" customWidth="1"/>
    <col min="1303" max="1303" width="6.85546875" style="1" bestFit="1" customWidth="1"/>
    <col min="1304" max="1304" width="25" style="1" customWidth="1"/>
    <col min="1305" max="1536" width="6.85546875" style="1"/>
    <col min="1537" max="1537" width="7" style="1" customWidth="1"/>
    <col min="1538" max="1538" width="9.85546875" style="1" customWidth="1"/>
    <col min="1539" max="1539" width="20.140625" style="1" customWidth="1"/>
    <col min="1540" max="1540" width="12.42578125" style="1" customWidth="1"/>
    <col min="1541" max="1551" width="0" style="1" hidden="1" customWidth="1"/>
    <col min="1552" max="1553" width="12.140625" style="1" bestFit="1" customWidth="1"/>
    <col min="1554" max="1554" width="12.7109375" style="1" bestFit="1" customWidth="1"/>
    <col min="1555" max="1555" width="12.140625" style="1" bestFit="1" customWidth="1"/>
    <col min="1556" max="1556" width="14" style="1" customWidth="1"/>
    <col min="1557" max="1557" width="13.140625" style="1" customWidth="1"/>
    <col min="1558" max="1558" width="14.28515625" style="1" customWidth="1"/>
    <col min="1559" max="1559" width="6.85546875" style="1" bestFit="1" customWidth="1"/>
    <col min="1560" max="1560" width="25" style="1" customWidth="1"/>
    <col min="1561" max="1792" width="6.85546875" style="1"/>
    <col min="1793" max="1793" width="7" style="1" customWidth="1"/>
    <col min="1794" max="1794" width="9.85546875" style="1" customWidth="1"/>
    <col min="1795" max="1795" width="20.140625" style="1" customWidth="1"/>
    <col min="1796" max="1796" width="12.42578125" style="1" customWidth="1"/>
    <col min="1797" max="1807" width="0" style="1" hidden="1" customWidth="1"/>
    <col min="1808" max="1809" width="12.140625" style="1" bestFit="1" customWidth="1"/>
    <col min="1810" max="1810" width="12.7109375" style="1" bestFit="1" customWidth="1"/>
    <col min="1811" max="1811" width="12.140625" style="1" bestFit="1" customWidth="1"/>
    <col min="1812" max="1812" width="14" style="1" customWidth="1"/>
    <col min="1813" max="1813" width="13.140625" style="1" customWidth="1"/>
    <col min="1814" max="1814" width="14.28515625" style="1" customWidth="1"/>
    <col min="1815" max="1815" width="6.85546875" style="1" bestFit="1" customWidth="1"/>
    <col min="1816" max="1816" width="25" style="1" customWidth="1"/>
    <col min="1817" max="2048" width="6.85546875" style="1"/>
    <col min="2049" max="2049" width="7" style="1" customWidth="1"/>
    <col min="2050" max="2050" width="9.85546875" style="1" customWidth="1"/>
    <col min="2051" max="2051" width="20.140625" style="1" customWidth="1"/>
    <col min="2052" max="2052" width="12.42578125" style="1" customWidth="1"/>
    <col min="2053" max="2063" width="0" style="1" hidden="1" customWidth="1"/>
    <col min="2064" max="2065" width="12.140625" style="1" bestFit="1" customWidth="1"/>
    <col min="2066" max="2066" width="12.7109375" style="1" bestFit="1" customWidth="1"/>
    <col min="2067" max="2067" width="12.140625" style="1" bestFit="1" customWidth="1"/>
    <col min="2068" max="2068" width="14" style="1" customWidth="1"/>
    <col min="2069" max="2069" width="13.140625" style="1" customWidth="1"/>
    <col min="2070" max="2070" width="14.28515625" style="1" customWidth="1"/>
    <col min="2071" max="2071" width="6.85546875" style="1" bestFit="1" customWidth="1"/>
    <col min="2072" max="2072" width="25" style="1" customWidth="1"/>
    <col min="2073" max="2304" width="6.85546875" style="1"/>
    <col min="2305" max="2305" width="7" style="1" customWidth="1"/>
    <col min="2306" max="2306" width="9.85546875" style="1" customWidth="1"/>
    <col min="2307" max="2307" width="20.140625" style="1" customWidth="1"/>
    <col min="2308" max="2308" width="12.42578125" style="1" customWidth="1"/>
    <col min="2309" max="2319" width="0" style="1" hidden="1" customWidth="1"/>
    <col min="2320" max="2321" width="12.140625" style="1" bestFit="1" customWidth="1"/>
    <col min="2322" max="2322" width="12.7109375" style="1" bestFit="1" customWidth="1"/>
    <col min="2323" max="2323" width="12.140625" style="1" bestFit="1" customWidth="1"/>
    <col min="2324" max="2324" width="14" style="1" customWidth="1"/>
    <col min="2325" max="2325" width="13.140625" style="1" customWidth="1"/>
    <col min="2326" max="2326" width="14.28515625" style="1" customWidth="1"/>
    <col min="2327" max="2327" width="6.85546875" style="1" bestFit="1" customWidth="1"/>
    <col min="2328" max="2328" width="25" style="1" customWidth="1"/>
    <col min="2329" max="2560" width="6.85546875" style="1"/>
    <col min="2561" max="2561" width="7" style="1" customWidth="1"/>
    <col min="2562" max="2562" width="9.85546875" style="1" customWidth="1"/>
    <col min="2563" max="2563" width="20.140625" style="1" customWidth="1"/>
    <col min="2564" max="2564" width="12.42578125" style="1" customWidth="1"/>
    <col min="2565" max="2575" width="0" style="1" hidden="1" customWidth="1"/>
    <col min="2576" max="2577" width="12.140625" style="1" bestFit="1" customWidth="1"/>
    <col min="2578" max="2578" width="12.7109375" style="1" bestFit="1" customWidth="1"/>
    <col min="2579" max="2579" width="12.140625" style="1" bestFit="1" customWidth="1"/>
    <col min="2580" max="2580" width="14" style="1" customWidth="1"/>
    <col min="2581" max="2581" width="13.140625" style="1" customWidth="1"/>
    <col min="2582" max="2582" width="14.28515625" style="1" customWidth="1"/>
    <col min="2583" max="2583" width="6.85546875" style="1" bestFit="1" customWidth="1"/>
    <col min="2584" max="2584" width="25" style="1" customWidth="1"/>
    <col min="2585" max="2816" width="6.85546875" style="1"/>
    <col min="2817" max="2817" width="7" style="1" customWidth="1"/>
    <col min="2818" max="2818" width="9.85546875" style="1" customWidth="1"/>
    <col min="2819" max="2819" width="20.140625" style="1" customWidth="1"/>
    <col min="2820" max="2820" width="12.42578125" style="1" customWidth="1"/>
    <col min="2821" max="2831" width="0" style="1" hidden="1" customWidth="1"/>
    <col min="2832" max="2833" width="12.140625" style="1" bestFit="1" customWidth="1"/>
    <col min="2834" max="2834" width="12.7109375" style="1" bestFit="1" customWidth="1"/>
    <col min="2835" max="2835" width="12.140625" style="1" bestFit="1" customWidth="1"/>
    <col min="2836" max="2836" width="14" style="1" customWidth="1"/>
    <col min="2837" max="2837" width="13.140625" style="1" customWidth="1"/>
    <col min="2838" max="2838" width="14.28515625" style="1" customWidth="1"/>
    <col min="2839" max="2839" width="6.85546875" style="1" bestFit="1" customWidth="1"/>
    <col min="2840" max="2840" width="25" style="1" customWidth="1"/>
    <col min="2841" max="3072" width="6.85546875" style="1"/>
    <col min="3073" max="3073" width="7" style="1" customWidth="1"/>
    <col min="3074" max="3074" width="9.85546875" style="1" customWidth="1"/>
    <col min="3075" max="3075" width="20.140625" style="1" customWidth="1"/>
    <col min="3076" max="3076" width="12.42578125" style="1" customWidth="1"/>
    <col min="3077" max="3087" width="0" style="1" hidden="1" customWidth="1"/>
    <col min="3088" max="3089" width="12.140625" style="1" bestFit="1" customWidth="1"/>
    <col min="3090" max="3090" width="12.7109375" style="1" bestFit="1" customWidth="1"/>
    <col min="3091" max="3091" width="12.140625" style="1" bestFit="1" customWidth="1"/>
    <col min="3092" max="3092" width="14" style="1" customWidth="1"/>
    <col min="3093" max="3093" width="13.140625" style="1" customWidth="1"/>
    <col min="3094" max="3094" width="14.28515625" style="1" customWidth="1"/>
    <col min="3095" max="3095" width="6.85546875" style="1" bestFit="1" customWidth="1"/>
    <col min="3096" max="3096" width="25" style="1" customWidth="1"/>
    <col min="3097" max="3328" width="6.85546875" style="1"/>
    <col min="3329" max="3329" width="7" style="1" customWidth="1"/>
    <col min="3330" max="3330" width="9.85546875" style="1" customWidth="1"/>
    <col min="3331" max="3331" width="20.140625" style="1" customWidth="1"/>
    <col min="3332" max="3332" width="12.42578125" style="1" customWidth="1"/>
    <col min="3333" max="3343" width="0" style="1" hidden="1" customWidth="1"/>
    <col min="3344" max="3345" width="12.140625" style="1" bestFit="1" customWidth="1"/>
    <col min="3346" max="3346" width="12.7109375" style="1" bestFit="1" customWidth="1"/>
    <col min="3347" max="3347" width="12.140625" style="1" bestFit="1" customWidth="1"/>
    <col min="3348" max="3348" width="14" style="1" customWidth="1"/>
    <col min="3349" max="3349" width="13.140625" style="1" customWidth="1"/>
    <col min="3350" max="3350" width="14.28515625" style="1" customWidth="1"/>
    <col min="3351" max="3351" width="6.85546875" style="1" bestFit="1" customWidth="1"/>
    <col min="3352" max="3352" width="25" style="1" customWidth="1"/>
    <col min="3353" max="3584" width="6.85546875" style="1"/>
    <col min="3585" max="3585" width="7" style="1" customWidth="1"/>
    <col min="3586" max="3586" width="9.85546875" style="1" customWidth="1"/>
    <col min="3587" max="3587" width="20.140625" style="1" customWidth="1"/>
    <col min="3588" max="3588" width="12.42578125" style="1" customWidth="1"/>
    <col min="3589" max="3599" width="0" style="1" hidden="1" customWidth="1"/>
    <col min="3600" max="3601" width="12.140625" style="1" bestFit="1" customWidth="1"/>
    <col min="3602" max="3602" width="12.7109375" style="1" bestFit="1" customWidth="1"/>
    <col min="3603" max="3603" width="12.140625" style="1" bestFit="1" customWidth="1"/>
    <col min="3604" max="3604" width="14" style="1" customWidth="1"/>
    <col min="3605" max="3605" width="13.140625" style="1" customWidth="1"/>
    <col min="3606" max="3606" width="14.28515625" style="1" customWidth="1"/>
    <col min="3607" max="3607" width="6.85546875" style="1" bestFit="1" customWidth="1"/>
    <col min="3608" max="3608" width="25" style="1" customWidth="1"/>
    <col min="3609" max="3840" width="6.85546875" style="1"/>
    <col min="3841" max="3841" width="7" style="1" customWidth="1"/>
    <col min="3842" max="3842" width="9.85546875" style="1" customWidth="1"/>
    <col min="3843" max="3843" width="20.140625" style="1" customWidth="1"/>
    <col min="3844" max="3844" width="12.42578125" style="1" customWidth="1"/>
    <col min="3845" max="3855" width="0" style="1" hidden="1" customWidth="1"/>
    <col min="3856" max="3857" width="12.140625" style="1" bestFit="1" customWidth="1"/>
    <col min="3858" max="3858" width="12.7109375" style="1" bestFit="1" customWidth="1"/>
    <col min="3859" max="3859" width="12.140625" style="1" bestFit="1" customWidth="1"/>
    <col min="3860" max="3860" width="14" style="1" customWidth="1"/>
    <col min="3861" max="3861" width="13.140625" style="1" customWidth="1"/>
    <col min="3862" max="3862" width="14.28515625" style="1" customWidth="1"/>
    <col min="3863" max="3863" width="6.85546875" style="1" bestFit="1" customWidth="1"/>
    <col min="3864" max="3864" width="25" style="1" customWidth="1"/>
    <col min="3865" max="4096" width="6.85546875" style="1"/>
    <col min="4097" max="4097" width="7" style="1" customWidth="1"/>
    <col min="4098" max="4098" width="9.85546875" style="1" customWidth="1"/>
    <col min="4099" max="4099" width="20.140625" style="1" customWidth="1"/>
    <col min="4100" max="4100" width="12.42578125" style="1" customWidth="1"/>
    <col min="4101" max="4111" width="0" style="1" hidden="1" customWidth="1"/>
    <col min="4112" max="4113" width="12.140625" style="1" bestFit="1" customWidth="1"/>
    <col min="4114" max="4114" width="12.7109375" style="1" bestFit="1" customWidth="1"/>
    <col min="4115" max="4115" width="12.140625" style="1" bestFit="1" customWidth="1"/>
    <col min="4116" max="4116" width="14" style="1" customWidth="1"/>
    <col min="4117" max="4117" width="13.140625" style="1" customWidth="1"/>
    <col min="4118" max="4118" width="14.28515625" style="1" customWidth="1"/>
    <col min="4119" max="4119" width="6.85546875" style="1" bestFit="1" customWidth="1"/>
    <col min="4120" max="4120" width="25" style="1" customWidth="1"/>
    <col min="4121" max="4352" width="6.85546875" style="1"/>
    <col min="4353" max="4353" width="7" style="1" customWidth="1"/>
    <col min="4354" max="4354" width="9.85546875" style="1" customWidth="1"/>
    <col min="4355" max="4355" width="20.140625" style="1" customWidth="1"/>
    <col min="4356" max="4356" width="12.42578125" style="1" customWidth="1"/>
    <col min="4357" max="4367" width="0" style="1" hidden="1" customWidth="1"/>
    <col min="4368" max="4369" width="12.140625" style="1" bestFit="1" customWidth="1"/>
    <col min="4370" max="4370" width="12.7109375" style="1" bestFit="1" customWidth="1"/>
    <col min="4371" max="4371" width="12.140625" style="1" bestFit="1" customWidth="1"/>
    <col min="4372" max="4372" width="14" style="1" customWidth="1"/>
    <col min="4373" max="4373" width="13.140625" style="1" customWidth="1"/>
    <col min="4374" max="4374" width="14.28515625" style="1" customWidth="1"/>
    <col min="4375" max="4375" width="6.85546875" style="1" bestFit="1" customWidth="1"/>
    <col min="4376" max="4376" width="25" style="1" customWidth="1"/>
    <col min="4377" max="4608" width="6.85546875" style="1"/>
    <col min="4609" max="4609" width="7" style="1" customWidth="1"/>
    <col min="4610" max="4610" width="9.85546875" style="1" customWidth="1"/>
    <col min="4611" max="4611" width="20.140625" style="1" customWidth="1"/>
    <col min="4612" max="4612" width="12.42578125" style="1" customWidth="1"/>
    <col min="4613" max="4623" width="0" style="1" hidden="1" customWidth="1"/>
    <col min="4624" max="4625" width="12.140625" style="1" bestFit="1" customWidth="1"/>
    <col min="4626" max="4626" width="12.7109375" style="1" bestFit="1" customWidth="1"/>
    <col min="4627" max="4627" width="12.140625" style="1" bestFit="1" customWidth="1"/>
    <col min="4628" max="4628" width="14" style="1" customWidth="1"/>
    <col min="4629" max="4629" width="13.140625" style="1" customWidth="1"/>
    <col min="4630" max="4630" width="14.28515625" style="1" customWidth="1"/>
    <col min="4631" max="4631" width="6.85546875" style="1" bestFit="1" customWidth="1"/>
    <col min="4632" max="4632" width="25" style="1" customWidth="1"/>
    <col min="4633" max="4864" width="6.85546875" style="1"/>
    <col min="4865" max="4865" width="7" style="1" customWidth="1"/>
    <col min="4866" max="4866" width="9.85546875" style="1" customWidth="1"/>
    <col min="4867" max="4867" width="20.140625" style="1" customWidth="1"/>
    <col min="4868" max="4868" width="12.42578125" style="1" customWidth="1"/>
    <col min="4869" max="4879" width="0" style="1" hidden="1" customWidth="1"/>
    <col min="4880" max="4881" width="12.140625" style="1" bestFit="1" customWidth="1"/>
    <col min="4882" max="4882" width="12.7109375" style="1" bestFit="1" customWidth="1"/>
    <col min="4883" max="4883" width="12.140625" style="1" bestFit="1" customWidth="1"/>
    <col min="4884" max="4884" width="14" style="1" customWidth="1"/>
    <col min="4885" max="4885" width="13.140625" style="1" customWidth="1"/>
    <col min="4886" max="4886" width="14.28515625" style="1" customWidth="1"/>
    <col min="4887" max="4887" width="6.85546875" style="1" bestFit="1" customWidth="1"/>
    <col min="4888" max="4888" width="25" style="1" customWidth="1"/>
    <col min="4889" max="5120" width="6.85546875" style="1"/>
    <col min="5121" max="5121" width="7" style="1" customWidth="1"/>
    <col min="5122" max="5122" width="9.85546875" style="1" customWidth="1"/>
    <col min="5123" max="5123" width="20.140625" style="1" customWidth="1"/>
    <col min="5124" max="5124" width="12.42578125" style="1" customWidth="1"/>
    <col min="5125" max="5135" width="0" style="1" hidden="1" customWidth="1"/>
    <col min="5136" max="5137" width="12.140625" style="1" bestFit="1" customWidth="1"/>
    <col min="5138" max="5138" width="12.7109375" style="1" bestFit="1" customWidth="1"/>
    <col min="5139" max="5139" width="12.140625" style="1" bestFit="1" customWidth="1"/>
    <col min="5140" max="5140" width="14" style="1" customWidth="1"/>
    <col min="5141" max="5141" width="13.140625" style="1" customWidth="1"/>
    <col min="5142" max="5142" width="14.28515625" style="1" customWidth="1"/>
    <col min="5143" max="5143" width="6.85546875" style="1" bestFit="1" customWidth="1"/>
    <col min="5144" max="5144" width="25" style="1" customWidth="1"/>
    <col min="5145" max="5376" width="6.85546875" style="1"/>
    <col min="5377" max="5377" width="7" style="1" customWidth="1"/>
    <col min="5378" max="5378" width="9.85546875" style="1" customWidth="1"/>
    <col min="5379" max="5379" width="20.140625" style="1" customWidth="1"/>
    <col min="5380" max="5380" width="12.42578125" style="1" customWidth="1"/>
    <col min="5381" max="5391" width="0" style="1" hidden="1" customWidth="1"/>
    <col min="5392" max="5393" width="12.140625" style="1" bestFit="1" customWidth="1"/>
    <col min="5394" max="5394" width="12.7109375" style="1" bestFit="1" customWidth="1"/>
    <col min="5395" max="5395" width="12.140625" style="1" bestFit="1" customWidth="1"/>
    <col min="5396" max="5396" width="14" style="1" customWidth="1"/>
    <col min="5397" max="5397" width="13.140625" style="1" customWidth="1"/>
    <col min="5398" max="5398" width="14.28515625" style="1" customWidth="1"/>
    <col min="5399" max="5399" width="6.85546875" style="1" bestFit="1" customWidth="1"/>
    <col min="5400" max="5400" width="25" style="1" customWidth="1"/>
    <col min="5401" max="5632" width="6.85546875" style="1"/>
    <col min="5633" max="5633" width="7" style="1" customWidth="1"/>
    <col min="5634" max="5634" width="9.85546875" style="1" customWidth="1"/>
    <col min="5635" max="5635" width="20.140625" style="1" customWidth="1"/>
    <col min="5636" max="5636" width="12.42578125" style="1" customWidth="1"/>
    <col min="5637" max="5647" width="0" style="1" hidden="1" customWidth="1"/>
    <col min="5648" max="5649" width="12.140625" style="1" bestFit="1" customWidth="1"/>
    <col min="5650" max="5650" width="12.7109375" style="1" bestFit="1" customWidth="1"/>
    <col min="5651" max="5651" width="12.140625" style="1" bestFit="1" customWidth="1"/>
    <col min="5652" max="5652" width="14" style="1" customWidth="1"/>
    <col min="5653" max="5653" width="13.140625" style="1" customWidth="1"/>
    <col min="5654" max="5654" width="14.28515625" style="1" customWidth="1"/>
    <col min="5655" max="5655" width="6.85546875" style="1" bestFit="1" customWidth="1"/>
    <col min="5656" max="5656" width="25" style="1" customWidth="1"/>
    <col min="5657" max="5888" width="6.85546875" style="1"/>
    <col min="5889" max="5889" width="7" style="1" customWidth="1"/>
    <col min="5890" max="5890" width="9.85546875" style="1" customWidth="1"/>
    <col min="5891" max="5891" width="20.140625" style="1" customWidth="1"/>
    <col min="5892" max="5892" width="12.42578125" style="1" customWidth="1"/>
    <col min="5893" max="5903" width="0" style="1" hidden="1" customWidth="1"/>
    <col min="5904" max="5905" width="12.140625" style="1" bestFit="1" customWidth="1"/>
    <col min="5906" max="5906" width="12.7109375" style="1" bestFit="1" customWidth="1"/>
    <col min="5907" max="5907" width="12.140625" style="1" bestFit="1" customWidth="1"/>
    <col min="5908" max="5908" width="14" style="1" customWidth="1"/>
    <col min="5909" max="5909" width="13.140625" style="1" customWidth="1"/>
    <col min="5910" max="5910" width="14.28515625" style="1" customWidth="1"/>
    <col min="5911" max="5911" width="6.85546875" style="1" bestFit="1" customWidth="1"/>
    <col min="5912" max="5912" width="25" style="1" customWidth="1"/>
    <col min="5913" max="6144" width="6.85546875" style="1"/>
    <col min="6145" max="6145" width="7" style="1" customWidth="1"/>
    <col min="6146" max="6146" width="9.85546875" style="1" customWidth="1"/>
    <col min="6147" max="6147" width="20.140625" style="1" customWidth="1"/>
    <col min="6148" max="6148" width="12.42578125" style="1" customWidth="1"/>
    <col min="6149" max="6159" width="0" style="1" hidden="1" customWidth="1"/>
    <col min="6160" max="6161" width="12.140625" style="1" bestFit="1" customWidth="1"/>
    <col min="6162" max="6162" width="12.7109375" style="1" bestFit="1" customWidth="1"/>
    <col min="6163" max="6163" width="12.140625" style="1" bestFit="1" customWidth="1"/>
    <col min="6164" max="6164" width="14" style="1" customWidth="1"/>
    <col min="6165" max="6165" width="13.140625" style="1" customWidth="1"/>
    <col min="6166" max="6166" width="14.28515625" style="1" customWidth="1"/>
    <col min="6167" max="6167" width="6.85546875" style="1" bestFit="1" customWidth="1"/>
    <col min="6168" max="6168" width="25" style="1" customWidth="1"/>
    <col min="6169" max="6400" width="6.85546875" style="1"/>
    <col min="6401" max="6401" width="7" style="1" customWidth="1"/>
    <col min="6402" max="6402" width="9.85546875" style="1" customWidth="1"/>
    <col min="6403" max="6403" width="20.140625" style="1" customWidth="1"/>
    <col min="6404" max="6404" width="12.42578125" style="1" customWidth="1"/>
    <col min="6405" max="6415" width="0" style="1" hidden="1" customWidth="1"/>
    <col min="6416" max="6417" width="12.140625" style="1" bestFit="1" customWidth="1"/>
    <col min="6418" max="6418" width="12.7109375" style="1" bestFit="1" customWidth="1"/>
    <col min="6419" max="6419" width="12.140625" style="1" bestFit="1" customWidth="1"/>
    <col min="6420" max="6420" width="14" style="1" customWidth="1"/>
    <col min="6421" max="6421" width="13.140625" style="1" customWidth="1"/>
    <col min="6422" max="6422" width="14.28515625" style="1" customWidth="1"/>
    <col min="6423" max="6423" width="6.85546875" style="1" bestFit="1" customWidth="1"/>
    <col min="6424" max="6424" width="25" style="1" customWidth="1"/>
    <col min="6425" max="6656" width="6.85546875" style="1"/>
    <col min="6657" max="6657" width="7" style="1" customWidth="1"/>
    <col min="6658" max="6658" width="9.85546875" style="1" customWidth="1"/>
    <col min="6659" max="6659" width="20.140625" style="1" customWidth="1"/>
    <col min="6660" max="6660" width="12.42578125" style="1" customWidth="1"/>
    <col min="6661" max="6671" width="0" style="1" hidden="1" customWidth="1"/>
    <col min="6672" max="6673" width="12.140625" style="1" bestFit="1" customWidth="1"/>
    <col min="6674" max="6674" width="12.7109375" style="1" bestFit="1" customWidth="1"/>
    <col min="6675" max="6675" width="12.140625" style="1" bestFit="1" customWidth="1"/>
    <col min="6676" max="6676" width="14" style="1" customWidth="1"/>
    <col min="6677" max="6677" width="13.140625" style="1" customWidth="1"/>
    <col min="6678" max="6678" width="14.28515625" style="1" customWidth="1"/>
    <col min="6679" max="6679" width="6.85546875" style="1" bestFit="1" customWidth="1"/>
    <col min="6680" max="6680" width="25" style="1" customWidth="1"/>
    <col min="6681" max="6912" width="6.85546875" style="1"/>
    <col min="6913" max="6913" width="7" style="1" customWidth="1"/>
    <col min="6914" max="6914" width="9.85546875" style="1" customWidth="1"/>
    <col min="6915" max="6915" width="20.140625" style="1" customWidth="1"/>
    <col min="6916" max="6916" width="12.42578125" style="1" customWidth="1"/>
    <col min="6917" max="6927" width="0" style="1" hidden="1" customWidth="1"/>
    <col min="6928" max="6929" width="12.140625" style="1" bestFit="1" customWidth="1"/>
    <col min="6930" max="6930" width="12.7109375" style="1" bestFit="1" customWidth="1"/>
    <col min="6931" max="6931" width="12.140625" style="1" bestFit="1" customWidth="1"/>
    <col min="6932" max="6932" width="14" style="1" customWidth="1"/>
    <col min="6933" max="6933" width="13.140625" style="1" customWidth="1"/>
    <col min="6934" max="6934" width="14.28515625" style="1" customWidth="1"/>
    <col min="6935" max="6935" width="6.85546875" style="1" bestFit="1" customWidth="1"/>
    <col min="6936" max="6936" width="25" style="1" customWidth="1"/>
    <col min="6937" max="7168" width="6.85546875" style="1"/>
    <col min="7169" max="7169" width="7" style="1" customWidth="1"/>
    <col min="7170" max="7170" width="9.85546875" style="1" customWidth="1"/>
    <col min="7171" max="7171" width="20.140625" style="1" customWidth="1"/>
    <col min="7172" max="7172" width="12.42578125" style="1" customWidth="1"/>
    <col min="7173" max="7183" width="0" style="1" hidden="1" customWidth="1"/>
    <col min="7184" max="7185" width="12.140625" style="1" bestFit="1" customWidth="1"/>
    <col min="7186" max="7186" width="12.7109375" style="1" bestFit="1" customWidth="1"/>
    <col min="7187" max="7187" width="12.140625" style="1" bestFit="1" customWidth="1"/>
    <col min="7188" max="7188" width="14" style="1" customWidth="1"/>
    <col min="7189" max="7189" width="13.140625" style="1" customWidth="1"/>
    <col min="7190" max="7190" width="14.28515625" style="1" customWidth="1"/>
    <col min="7191" max="7191" width="6.85546875" style="1" bestFit="1" customWidth="1"/>
    <col min="7192" max="7192" width="25" style="1" customWidth="1"/>
    <col min="7193" max="7424" width="6.85546875" style="1"/>
    <col min="7425" max="7425" width="7" style="1" customWidth="1"/>
    <col min="7426" max="7426" width="9.85546875" style="1" customWidth="1"/>
    <col min="7427" max="7427" width="20.140625" style="1" customWidth="1"/>
    <col min="7428" max="7428" width="12.42578125" style="1" customWidth="1"/>
    <col min="7429" max="7439" width="0" style="1" hidden="1" customWidth="1"/>
    <col min="7440" max="7441" width="12.140625" style="1" bestFit="1" customWidth="1"/>
    <col min="7442" max="7442" width="12.7109375" style="1" bestFit="1" customWidth="1"/>
    <col min="7443" max="7443" width="12.140625" style="1" bestFit="1" customWidth="1"/>
    <col min="7444" max="7444" width="14" style="1" customWidth="1"/>
    <col min="7445" max="7445" width="13.140625" style="1" customWidth="1"/>
    <col min="7446" max="7446" width="14.28515625" style="1" customWidth="1"/>
    <col min="7447" max="7447" width="6.85546875" style="1" bestFit="1" customWidth="1"/>
    <col min="7448" max="7448" width="25" style="1" customWidth="1"/>
    <col min="7449" max="7680" width="6.85546875" style="1"/>
    <col min="7681" max="7681" width="7" style="1" customWidth="1"/>
    <col min="7682" max="7682" width="9.85546875" style="1" customWidth="1"/>
    <col min="7683" max="7683" width="20.140625" style="1" customWidth="1"/>
    <col min="7684" max="7684" width="12.42578125" style="1" customWidth="1"/>
    <col min="7685" max="7695" width="0" style="1" hidden="1" customWidth="1"/>
    <col min="7696" max="7697" width="12.140625" style="1" bestFit="1" customWidth="1"/>
    <col min="7698" max="7698" width="12.7109375" style="1" bestFit="1" customWidth="1"/>
    <col min="7699" max="7699" width="12.140625" style="1" bestFit="1" customWidth="1"/>
    <col min="7700" max="7700" width="14" style="1" customWidth="1"/>
    <col min="7701" max="7701" width="13.140625" style="1" customWidth="1"/>
    <col min="7702" max="7702" width="14.28515625" style="1" customWidth="1"/>
    <col min="7703" max="7703" width="6.85546875" style="1" bestFit="1" customWidth="1"/>
    <col min="7704" max="7704" width="25" style="1" customWidth="1"/>
    <col min="7705" max="7936" width="6.85546875" style="1"/>
    <col min="7937" max="7937" width="7" style="1" customWidth="1"/>
    <col min="7938" max="7938" width="9.85546875" style="1" customWidth="1"/>
    <col min="7939" max="7939" width="20.140625" style="1" customWidth="1"/>
    <col min="7940" max="7940" width="12.42578125" style="1" customWidth="1"/>
    <col min="7941" max="7951" width="0" style="1" hidden="1" customWidth="1"/>
    <col min="7952" max="7953" width="12.140625" style="1" bestFit="1" customWidth="1"/>
    <col min="7954" max="7954" width="12.7109375" style="1" bestFit="1" customWidth="1"/>
    <col min="7955" max="7955" width="12.140625" style="1" bestFit="1" customWidth="1"/>
    <col min="7956" max="7956" width="14" style="1" customWidth="1"/>
    <col min="7957" max="7957" width="13.140625" style="1" customWidth="1"/>
    <col min="7958" max="7958" width="14.28515625" style="1" customWidth="1"/>
    <col min="7959" max="7959" width="6.85546875" style="1" bestFit="1" customWidth="1"/>
    <col min="7960" max="7960" width="25" style="1" customWidth="1"/>
    <col min="7961" max="8192" width="6.85546875" style="1"/>
    <col min="8193" max="8193" width="7" style="1" customWidth="1"/>
    <col min="8194" max="8194" width="9.85546875" style="1" customWidth="1"/>
    <col min="8195" max="8195" width="20.140625" style="1" customWidth="1"/>
    <col min="8196" max="8196" width="12.42578125" style="1" customWidth="1"/>
    <col min="8197" max="8207" width="0" style="1" hidden="1" customWidth="1"/>
    <col min="8208" max="8209" width="12.140625" style="1" bestFit="1" customWidth="1"/>
    <col min="8210" max="8210" width="12.7109375" style="1" bestFit="1" customWidth="1"/>
    <col min="8211" max="8211" width="12.140625" style="1" bestFit="1" customWidth="1"/>
    <col min="8212" max="8212" width="14" style="1" customWidth="1"/>
    <col min="8213" max="8213" width="13.140625" style="1" customWidth="1"/>
    <col min="8214" max="8214" width="14.28515625" style="1" customWidth="1"/>
    <col min="8215" max="8215" width="6.85546875" style="1" bestFit="1" customWidth="1"/>
    <col min="8216" max="8216" width="25" style="1" customWidth="1"/>
    <col min="8217" max="8448" width="6.85546875" style="1"/>
    <col min="8449" max="8449" width="7" style="1" customWidth="1"/>
    <col min="8450" max="8450" width="9.85546875" style="1" customWidth="1"/>
    <col min="8451" max="8451" width="20.140625" style="1" customWidth="1"/>
    <col min="8452" max="8452" width="12.42578125" style="1" customWidth="1"/>
    <col min="8453" max="8463" width="0" style="1" hidden="1" customWidth="1"/>
    <col min="8464" max="8465" width="12.140625" style="1" bestFit="1" customWidth="1"/>
    <col min="8466" max="8466" width="12.7109375" style="1" bestFit="1" customWidth="1"/>
    <col min="8467" max="8467" width="12.140625" style="1" bestFit="1" customWidth="1"/>
    <col min="8468" max="8468" width="14" style="1" customWidth="1"/>
    <col min="8469" max="8469" width="13.140625" style="1" customWidth="1"/>
    <col min="8470" max="8470" width="14.28515625" style="1" customWidth="1"/>
    <col min="8471" max="8471" width="6.85546875" style="1" bestFit="1" customWidth="1"/>
    <col min="8472" max="8472" width="25" style="1" customWidth="1"/>
    <col min="8473" max="8704" width="6.85546875" style="1"/>
    <col min="8705" max="8705" width="7" style="1" customWidth="1"/>
    <col min="8706" max="8706" width="9.85546875" style="1" customWidth="1"/>
    <col min="8707" max="8707" width="20.140625" style="1" customWidth="1"/>
    <col min="8708" max="8708" width="12.42578125" style="1" customWidth="1"/>
    <col min="8709" max="8719" width="0" style="1" hidden="1" customWidth="1"/>
    <col min="8720" max="8721" width="12.140625" style="1" bestFit="1" customWidth="1"/>
    <col min="8722" max="8722" width="12.7109375" style="1" bestFit="1" customWidth="1"/>
    <col min="8723" max="8723" width="12.140625" style="1" bestFit="1" customWidth="1"/>
    <col min="8724" max="8724" width="14" style="1" customWidth="1"/>
    <col min="8725" max="8725" width="13.140625" style="1" customWidth="1"/>
    <col min="8726" max="8726" width="14.28515625" style="1" customWidth="1"/>
    <col min="8727" max="8727" width="6.85546875" style="1" bestFit="1" customWidth="1"/>
    <col min="8728" max="8728" width="25" style="1" customWidth="1"/>
    <col min="8729" max="8960" width="6.85546875" style="1"/>
    <col min="8961" max="8961" width="7" style="1" customWidth="1"/>
    <col min="8962" max="8962" width="9.85546875" style="1" customWidth="1"/>
    <col min="8963" max="8963" width="20.140625" style="1" customWidth="1"/>
    <col min="8964" max="8964" width="12.42578125" style="1" customWidth="1"/>
    <col min="8965" max="8975" width="0" style="1" hidden="1" customWidth="1"/>
    <col min="8976" max="8977" width="12.140625" style="1" bestFit="1" customWidth="1"/>
    <col min="8978" max="8978" width="12.7109375" style="1" bestFit="1" customWidth="1"/>
    <col min="8979" max="8979" width="12.140625" style="1" bestFit="1" customWidth="1"/>
    <col min="8980" max="8980" width="14" style="1" customWidth="1"/>
    <col min="8981" max="8981" width="13.140625" style="1" customWidth="1"/>
    <col min="8982" max="8982" width="14.28515625" style="1" customWidth="1"/>
    <col min="8983" max="8983" width="6.85546875" style="1" bestFit="1" customWidth="1"/>
    <col min="8984" max="8984" width="25" style="1" customWidth="1"/>
    <col min="8985" max="9216" width="6.85546875" style="1"/>
    <col min="9217" max="9217" width="7" style="1" customWidth="1"/>
    <col min="9218" max="9218" width="9.85546875" style="1" customWidth="1"/>
    <col min="9219" max="9219" width="20.140625" style="1" customWidth="1"/>
    <col min="9220" max="9220" width="12.42578125" style="1" customWidth="1"/>
    <col min="9221" max="9231" width="0" style="1" hidden="1" customWidth="1"/>
    <col min="9232" max="9233" width="12.140625" style="1" bestFit="1" customWidth="1"/>
    <col min="9234" max="9234" width="12.7109375" style="1" bestFit="1" customWidth="1"/>
    <col min="9235" max="9235" width="12.140625" style="1" bestFit="1" customWidth="1"/>
    <col min="9236" max="9236" width="14" style="1" customWidth="1"/>
    <col min="9237" max="9237" width="13.140625" style="1" customWidth="1"/>
    <col min="9238" max="9238" width="14.28515625" style="1" customWidth="1"/>
    <col min="9239" max="9239" width="6.85546875" style="1" bestFit="1" customWidth="1"/>
    <col min="9240" max="9240" width="25" style="1" customWidth="1"/>
    <col min="9241" max="9472" width="6.85546875" style="1"/>
    <col min="9473" max="9473" width="7" style="1" customWidth="1"/>
    <col min="9474" max="9474" width="9.85546875" style="1" customWidth="1"/>
    <col min="9475" max="9475" width="20.140625" style="1" customWidth="1"/>
    <col min="9476" max="9476" width="12.42578125" style="1" customWidth="1"/>
    <col min="9477" max="9487" width="0" style="1" hidden="1" customWidth="1"/>
    <col min="9488" max="9489" width="12.140625" style="1" bestFit="1" customWidth="1"/>
    <col min="9490" max="9490" width="12.7109375" style="1" bestFit="1" customWidth="1"/>
    <col min="9491" max="9491" width="12.140625" style="1" bestFit="1" customWidth="1"/>
    <col min="9492" max="9492" width="14" style="1" customWidth="1"/>
    <col min="9493" max="9493" width="13.140625" style="1" customWidth="1"/>
    <col min="9494" max="9494" width="14.28515625" style="1" customWidth="1"/>
    <col min="9495" max="9495" width="6.85546875" style="1" bestFit="1" customWidth="1"/>
    <col min="9496" max="9496" width="25" style="1" customWidth="1"/>
    <col min="9497" max="9728" width="6.85546875" style="1"/>
    <col min="9729" max="9729" width="7" style="1" customWidth="1"/>
    <col min="9730" max="9730" width="9.85546875" style="1" customWidth="1"/>
    <col min="9731" max="9731" width="20.140625" style="1" customWidth="1"/>
    <col min="9732" max="9732" width="12.42578125" style="1" customWidth="1"/>
    <col min="9733" max="9743" width="0" style="1" hidden="1" customWidth="1"/>
    <col min="9744" max="9745" width="12.140625" style="1" bestFit="1" customWidth="1"/>
    <col min="9746" max="9746" width="12.7109375" style="1" bestFit="1" customWidth="1"/>
    <col min="9747" max="9747" width="12.140625" style="1" bestFit="1" customWidth="1"/>
    <col min="9748" max="9748" width="14" style="1" customWidth="1"/>
    <col min="9749" max="9749" width="13.140625" style="1" customWidth="1"/>
    <col min="9750" max="9750" width="14.28515625" style="1" customWidth="1"/>
    <col min="9751" max="9751" width="6.85546875" style="1" bestFit="1" customWidth="1"/>
    <col min="9752" max="9752" width="25" style="1" customWidth="1"/>
    <col min="9753" max="9984" width="6.85546875" style="1"/>
    <col min="9985" max="9985" width="7" style="1" customWidth="1"/>
    <col min="9986" max="9986" width="9.85546875" style="1" customWidth="1"/>
    <col min="9987" max="9987" width="20.140625" style="1" customWidth="1"/>
    <col min="9988" max="9988" width="12.42578125" style="1" customWidth="1"/>
    <col min="9989" max="9999" width="0" style="1" hidden="1" customWidth="1"/>
    <col min="10000" max="10001" width="12.140625" style="1" bestFit="1" customWidth="1"/>
    <col min="10002" max="10002" width="12.7109375" style="1" bestFit="1" customWidth="1"/>
    <col min="10003" max="10003" width="12.140625" style="1" bestFit="1" customWidth="1"/>
    <col min="10004" max="10004" width="14" style="1" customWidth="1"/>
    <col min="10005" max="10005" width="13.140625" style="1" customWidth="1"/>
    <col min="10006" max="10006" width="14.28515625" style="1" customWidth="1"/>
    <col min="10007" max="10007" width="6.85546875" style="1" bestFit="1" customWidth="1"/>
    <col min="10008" max="10008" width="25" style="1" customWidth="1"/>
    <col min="10009" max="10240" width="6.85546875" style="1"/>
    <col min="10241" max="10241" width="7" style="1" customWidth="1"/>
    <col min="10242" max="10242" width="9.85546875" style="1" customWidth="1"/>
    <col min="10243" max="10243" width="20.140625" style="1" customWidth="1"/>
    <col min="10244" max="10244" width="12.42578125" style="1" customWidth="1"/>
    <col min="10245" max="10255" width="0" style="1" hidden="1" customWidth="1"/>
    <col min="10256" max="10257" width="12.140625" style="1" bestFit="1" customWidth="1"/>
    <col min="10258" max="10258" width="12.7109375" style="1" bestFit="1" customWidth="1"/>
    <col min="10259" max="10259" width="12.140625" style="1" bestFit="1" customWidth="1"/>
    <col min="10260" max="10260" width="14" style="1" customWidth="1"/>
    <col min="10261" max="10261" width="13.140625" style="1" customWidth="1"/>
    <col min="10262" max="10262" width="14.28515625" style="1" customWidth="1"/>
    <col min="10263" max="10263" width="6.85546875" style="1" bestFit="1" customWidth="1"/>
    <col min="10264" max="10264" width="25" style="1" customWidth="1"/>
    <col min="10265" max="10496" width="6.85546875" style="1"/>
    <col min="10497" max="10497" width="7" style="1" customWidth="1"/>
    <col min="10498" max="10498" width="9.85546875" style="1" customWidth="1"/>
    <col min="10499" max="10499" width="20.140625" style="1" customWidth="1"/>
    <col min="10500" max="10500" width="12.42578125" style="1" customWidth="1"/>
    <col min="10501" max="10511" width="0" style="1" hidden="1" customWidth="1"/>
    <col min="10512" max="10513" width="12.140625" style="1" bestFit="1" customWidth="1"/>
    <col min="10514" max="10514" width="12.7109375" style="1" bestFit="1" customWidth="1"/>
    <col min="10515" max="10515" width="12.140625" style="1" bestFit="1" customWidth="1"/>
    <col min="10516" max="10516" width="14" style="1" customWidth="1"/>
    <col min="10517" max="10517" width="13.140625" style="1" customWidth="1"/>
    <col min="10518" max="10518" width="14.28515625" style="1" customWidth="1"/>
    <col min="10519" max="10519" width="6.85546875" style="1" bestFit="1" customWidth="1"/>
    <col min="10520" max="10520" width="25" style="1" customWidth="1"/>
    <col min="10521" max="10752" width="6.85546875" style="1"/>
    <col min="10753" max="10753" width="7" style="1" customWidth="1"/>
    <col min="10754" max="10754" width="9.85546875" style="1" customWidth="1"/>
    <col min="10755" max="10755" width="20.140625" style="1" customWidth="1"/>
    <col min="10756" max="10756" width="12.42578125" style="1" customWidth="1"/>
    <col min="10757" max="10767" width="0" style="1" hidden="1" customWidth="1"/>
    <col min="10768" max="10769" width="12.140625" style="1" bestFit="1" customWidth="1"/>
    <col min="10770" max="10770" width="12.7109375" style="1" bestFit="1" customWidth="1"/>
    <col min="10771" max="10771" width="12.140625" style="1" bestFit="1" customWidth="1"/>
    <col min="10772" max="10772" width="14" style="1" customWidth="1"/>
    <col min="10773" max="10773" width="13.140625" style="1" customWidth="1"/>
    <col min="10774" max="10774" width="14.28515625" style="1" customWidth="1"/>
    <col min="10775" max="10775" width="6.85546875" style="1" bestFit="1" customWidth="1"/>
    <col min="10776" max="10776" width="25" style="1" customWidth="1"/>
    <col min="10777" max="11008" width="6.85546875" style="1"/>
    <col min="11009" max="11009" width="7" style="1" customWidth="1"/>
    <col min="11010" max="11010" width="9.85546875" style="1" customWidth="1"/>
    <col min="11011" max="11011" width="20.140625" style="1" customWidth="1"/>
    <col min="11012" max="11012" width="12.42578125" style="1" customWidth="1"/>
    <col min="11013" max="11023" width="0" style="1" hidden="1" customWidth="1"/>
    <col min="11024" max="11025" width="12.140625" style="1" bestFit="1" customWidth="1"/>
    <col min="11026" max="11026" width="12.7109375" style="1" bestFit="1" customWidth="1"/>
    <col min="11027" max="11027" width="12.140625" style="1" bestFit="1" customWidth="1"/>
    <col min="11028" max="11028" width="14" style="1" customWidth="1"/>
    <col min="11029" max="11029" width="13.140625" style="1" customWidth="1"/>
    <col min="11030" max="11030" width="14.28515625" style="1" customWidth="1"/>
    <col min="11031" max="11031" width="6.85546875" style="1" bestFit="1" customWidth="1"/>
    <col min="11032" max="11032" width="25" style="1" customWidth="1"/>
    <col min="11033" max="11264" width="6.85546875" style="1"/>
    <col min="11265" max="11265" width="7" style="1" customWidth="1"/>
    <col min="11266" max="11266" width="9.85546875" style="1" customWidth="1"/>
    <col min="11267" max="11267" width="20.140625" style="1" customWidth="1"/>
    <col min="11268" max="11268" width="12.42578125" style="1" customWidth="1"/>
    <col min="11269" max="11279" width="0" style="1" hidden="1" customWidth="1"/>
    <col min="11280" max="11281" width="12.140625" style="1" bestFit="1" customWidth="1"/>
    <col min="11282" max="11282" width="12.7109375" style="1" bestFit="1" customWidth="1"/>
    <col min="11283" max="11283" width="12.140625" style="1" bestFit="1" customWidth="1"/>
    <col min="11284" max="11284" width="14" style="1" customWidth="1"/>
    <col min="11285" max="11285" width="13.140625" style="1" customWidth="1"/>
    <col min="11286" max="11286" width="14.28515625" style="1" customWidth="1"/>
    <col min="11287" max="11287" width="6.85546875" style="1" bestFit="1" customWidth="1"/>
    <col min="11288" max="11288" width="25" style="1" customWidth="1"/>
    <col min="11289" max="11520" width="6.85546875" style="1"/>
    <col min="11521" max="11521" width="7" style="1" customWidth="1"/>
    <col min="11522" max="11522" width="9.85546875" style="1" customWidth="1"/>
    <col min="11523" max="11523" width="20.140625" style="1" customWidth="1"/>
    <col min="11524" max="11524" width="12.42578125" style="1" customWidth="1"/>
    <col min="11525" max="11535" width="0" style="1" hidden="1" customWidth="1"/>
    <col min="11536" max="11537" width="12.140625" style="1" bestFit="1" customWidth="1"/>
    <col min="11538" max="11538" width="12.7109375" style="1" bestFit="1" customWidth="1"/>
    <col min="11539" max="11539" width="12.140625" style="1" bestFit="1" customWidth="1"/>
    <col min="11540" max="11540" width="14" style="1" customWidth="1"/>
    <col min="11541" max="11541" width="13.140625" style="1" customWidth="1"/>
    <col min="11542" max="11542" width="14.28515625" style="1" customWidth="1"/>
    <col min="11543" max="11543" width="6.85546875" style="1" bestFit="1" customWidth="1"/>
    <col min="11544" max="11544" width="25" style="1" customWidth="1"/>
    <col min="11545" max="11776" width="6.85546875" style="1"/>
    <col min="11777" max="11777" width="7" style="1" customWidth="1"/>
    <col min="11778" max="11778" width="9.85546875" style="1" customWidth="1"/>
    <col min="11779" max="11779" width="20.140625" style="1" customWidth="1"/>
    <col min="11780" max="11780" width="12.42578125" style="1" customWidth="1"/>
    <col min="11781" max="11791" width="0" style="1" hidden="1" customWidth="1"/>
    <col min="11792" max="11793" width="12.140625" style="1" bestFit="1" customWidth="1"/>
    <col min="11794" max="11794" width="12.7109375" style="1" bestFit="1" customWidth="1"/>
    <col min="11795" max="11795" width="12.140625" style="1" bestFit="1" customWidth="1"/>
    <col min="11796" max="11796" width="14" style="1" customWidth="1"/>
    <col min="11797" max="11797" width="13.140625" style="1" customWidth="1"/>
    <col min="11798" max="11798" width="14.28515625" style="1" customWidth="1"/>
    <col min="11799" max="11799" width="6.85546875" style="1" bestFit="1" customWidth="1"/>
    <col min="11800" max="11800" width="25" style="1" customWidth="1"/>
    <col min="11801" max="12032" width="6.85546875" style="1"/>
    <col min="12033" max="12033" width="7" style="1" customWidth="1"/>
    <col min="12034" max="12034" width="9.85546875" style="1" customWidth="1"/>
    <col min="12035" max="12035" width="20.140625" style="1" customWidth="1"/>
    <col min="12036" max="12036" width="12.42578125" style="1" customWidth="1"/>
    <col min="12037" max="12047" width="0" style="1" hidden="1" customWidth="1"/>
    <col min="12048" max="12049" width="12.140625" style="1" bestFit="1" customWidth="1"/>
    <col min="12050" max="12050" width="12.7109375" style="1" bestFit="1" customWidth="1"/>
    <col min="12051" max="12051" width="12.140625" style="1" bestFit="1" customWidth="1"/>
    <col min="12052" max="12052" width="14" style="1" customWidth="1"/>
    <col min="12053" max="12053" width="13.140625" style="1" customWidth="1"/>
    <col min="12054" max="12054" width="14.28515625" style="1" customWidth="1"/>
    <col min="12055" max="12055" width="6.85546875" style="1" bestFit="1" customWidth="1"/>
    <col min="12056" max="12056" width="25" style="1" customWidth="1"/>
    <col min="12057" max="12288" width="6.85546875" style="1"/>
    <col min="12289" max="12289" width="7" style="1" customWidth="1"/>
    <col min="12290" max="12290" width="9.85546875" style="1" customWidth="1"/>
    <col min="12291" max="12291" width="20.140625" style="1" customWidth="1"/>
    <col min="12292" max="12292" width="12.42578125" style="1" customWidth="1"/>
    <col min="12293" max="12303" width="0" style="1" hidden="1" customWidth="1"/>
    <col min="12304" max="12305" width="12.140625" style="1" bestFit="1" customWidth="1"/>
    <col min="12306" max="12306" width="12.7109375" style="1" bestFit="1" customWidth="1"/>
    <col min="12307" max="12307" width="12.140625" style="1" bestFit="1" customWidth="1"/>
    <col min="12308" max="12308" width="14" style="1" customWidth="1"/>
    <col min="12309" max="12309" width="13.140625" style="1" customWidth="1"/>
    <col min="12310" max="12310" width="14.28515625" style="1" customWidth="1"/>
    <col min="12311" max="12311" width="6.85546875" style="1" bestFit="1" customWidth="1"/>
    <col min="12312" max="12312" width="25" style="1" customWidth="1"/>
    <col min="12313" max="12544" width="6.85546875" style="1"/>
    <col min="12545" max="12545" width="7" style="1" customWidth="1"/>
    <col min="12546" max="12546" width="9.85546875" style="1" customWidth="1"/>
    <col min="12547" max="12547" width="20.140625" style="1" customWidth="1"/>
    <col min="12548" max="12548" width="12.42578125" style="1" customWidth="1"/>
    <col min="12549" max="12559" width="0" style="1" hidden="1" customWidth="1"/>
    <col min="12560" max="12561" width="12.140625" style="1" bestFit="1" customWidth="1"/>
    <col min="12562" max="12562" width="12.7109375" style="1" bestFit="1" customWidth="1"/>
    <col min="12563" max="12563" width="12.140625" style="1" bestFit="1" customWidth="1"/>
    <col min="12564" max="12564" width="14" style="1" customWidth="1"/>
    <col min="12565" max="12565" width="13.140625" style="1" customWidth="1"/>
    <col min="12566" max="12566" width="14.28515625" style="1" customWidth="1"/>
    <col min="12567" max="12567" width="6.85546875" style="1" bestFit="1" customWidth="1"/>
    <col min="12568" max="12568" width="25" style="1" customWidth="1"/>
    <col min="12569" max="12800" width="6.85546875" style="1"/>
    <col min="12801" max="12801" width="7" style="1" customWidth="1"/>
    <col min="12802" max="12802" width="9.85546875" style="1" customWidth="1"/>
    <col min="12803" max="12803" width="20.140625" style="1" customWidth="1"/>
    <col min="12804" max="12804" width="12.42578125" style="1" customWidth="1"/>
    <col min="12805" max="12815" width="0" style="1" hidden="1" customWidth="1"/>
    <col min="12816" max="12817" width="12.140625" style="1" bestFit="1" customWidth="1"/>
    <col min="12818" max="12818" width="12.7109375" style="1" bestFit="1" customWidth="1"/>
    <col min="12819" max="12819" width="12.140625" style="1" bestFit="1" customWidth="1"/>
    <col min="12820" max="12820" width="14" style="1" customWidth="1"/>
    <col min="12821" max="12821" width="13.140625" style="1" customWidth="1"/>
    <col min="12822" max="12822" width="14.28515625" style="1" customWidth="1"/>
    <col min="12823" max="12823" width="6.85546875" style="1" bestFit="1" customWidth="1"/>
    <col min="12824" max="12824" width="25" style="1" customWidth="1"/>
    <col min="12825" max="13056" width="6.85546875" style="1"/>
    <col min="13057" max="13057" width="7" style="1" customWidth="1"/>
    <col min="13058" max="13058" width="9.85546875" style="1" customWidth="1"/>
    <col min="13059" max="13059" width="20.140625" style="1" customWidth="1"/>
    <col min="13060" max="13060" width="12.42578125" style="1" customWidth="1"/>
    <col min="13061" max="13071" width="0" style="1" hidden="1" customWidth="1"/>
    <col min="13072" max="13073" width="12.140625" style="1" bestFit="1" customWidth="1"/>
    <col min="13074" max="13074" width="12.7109375" style="1" bestFit="1" customWidth="1"/>
    <col min="13075" max="13075" width="12.140625" style="1" bestFit="1" customWidth="1"/>
    <col min="13076" max="13076" width="14" style="1" customWidth="1"/>
    <col min="13077" max="13077" width="13.140625" style="1" customWidth="1"/>
    <col min="13078" max="13078" width="14.28515625" style="1" customWidth="1"/>
    <col min="13079" max="13079" width="6.85546875" style="1" bestFit="1" customWidth="1"/>
    <col min="13080" max="13080" width="25" style="1" customWidth="1"/>
    <col min="13081" max="13312" width="6.85546875" style="1"/>
    <col min="13313" max="13313" width="7" style="1" customWidth="1"/>
    <col min="13314" max="13314" width="9.85546875" style="1" customWidth="1"/>
    <col min="13315" max="13315" width="20.140625" style="1" customWidth="1"/>
    <col min="13316" max="13316" width="12.42578125" style="1" customWidth="1"/>
    <col min="13317" max="13327" width="0" style="1" hidden="1" customWidth="1"/>
    <col min="13328" max="13329" width="12.140625" style="1" bestFit="1" customWidth="1"/>
    <col min="13330" max="13330" width="12.7109375" style="1" bestFit="1" customWidth="1"/>
    <col min="13331" max="13331" width="12.140625" style="1" bestFit="1" customWidth="1"/>
    <col min="13332" max="13332" width="14" style="1" customWidth="1"/>
    <col min="13333" max="13333" width="13.140625" style="1" customWidth="1"/>
    <col min="13334" max="13334" width="14.28515625" style="1" customWidth="1"/>
    <col min="13335" max="13335" width="6.85546875" style="1" bestFit="1" customWidth="1"/>
    <col min="13336" max="13336" width="25" style="1" customWidth="1"/>
    <col min="13337" max="13568" width="6.85546875" style="1"/>
    <col min="13569" max="13569" width="7" style="1" customWidth="1"/>
    <col min="13570" max="13570" width="9.85546875" style="1" customWidth="1"/>
    <col min="13571" max="13571" width="20.140625" style="1" customWidth="1"/>
    <col min="13572" max="13572" width="12.42578125" style="1" customWidth="1"/>
    <col min="13573" max="13583" width="0" style="1" hidden="1" customWidth="1"/>
    <col min="13584" max="13585" width="12.140625" style="1" bestFit="1" customWidth="1"/>
    <col min="13586" max="13586" width="12.7109375" style="1" bestFit="1" customWidth="1"/>
    <col min="13587" max="13587" width="12.140625" style="1" bestFit="1" customWidth="1"/>
    <col min="13588" max="13588" width="14" style="1" customWidth="1"/>
    <col min="13589" max="13589" width="13.140625" style="1" customWidth="1"/>
    <col min="13590" max="13590" width="14.28515625" style="1" customWidth="1"/>
    <col min="13591" max="13591" width="6.85546875" style="1" bestFit="1" customWidth="1"/>
    <col min="13592" max="13592" width="25" style="1" customWidth="1"/>
    <col min="13593" max="13824" width="6.85546875" style="1"/>
    <col min="13825" max="13825" width="7" style="1" customWidth="1"/>
    <col min="13826" max="13826" width="9.85546875" style="1" customWidth="1"/>
    <col min="13827" max="13827" width="20.140625" style="1" customWidth="1"/>
    <col min="13828" max="13828" width="12.42578125" style="1" customWidth="1"/>
    <col min="13829" max="13839" width="0" style="1" hidden="1" customWidth="1"/>
    <col min="13840" max="13841" width="12.140625" style="1" bestFit="1" customWidth="1"/>
    <col min="13842" max="13842" width="12.7109375" style="1" bestFit="1" customWidth="1"/>
    <col min="13843" max="13843" width="12.140625" style="1" bestFit="1" customWidth="1"/>
    <col min="13844" max="13844" width="14" style="1" customWidth="1"/>
    <col min="13845" max="13845" width="13.140625" style="1" customWidth="1"/>
    <col min="13846" max="13846" width="14.28515625" style="1" customWidth="1"/>
    <col min="13847" max="13847" width="6.85546875" style="1" bestFit="1" customWidth="1"/>
    <col min="13848" max="13848" width="25" style="1" customWidth="1"/>
    <col min="13849" max="14080" width="6.85546875" style="1"/>
    <col min="14081" max="14081" width="7" style="1" customWidth="1"/>
    <col min="14082" max="14082" width="9.85546875" style="1" customWidth="1"/>
    <col min="14083" max="14083" width="20.140625" style="1" customWidth="1"/>
    <col min="14084" max="14084" width="12.42578125" style="1" customWidth="1"/>
    <col min="14085" max="14095" width="0" style="1" hidden="1" customWidth="1"/>
    <col min="14096" max="14097" width="12.140625" style="1" bestFit="1" customWidth="1"/>
    <col min="14098" max="14098" width="12.7109375" style="1" bestFit="1" customWidth="1"/>
    <col min="14099" max="14099" width="12.140625" style="1" bestFit="1" customWidth="1"/>
    <col min="14100" max="14100" width="14" style="1" customWidth="1"/>
    <col min="14101" max="14101" width="13.140625" style="1" customWidth="1"/>
    <col min="14102" max="14102" width="14.28515625" style="1" customWidth="1"/>
    <col min="14103" max="14103" width="6.85546875" style="1" bestFit="1" customWidth="1"/>
    <col min="14104" max="14104" width="25" style="1" customWidth="1"/>
    <col min="14105" max="14336" width="6.85546875" style="1"/>
    <col min="14337" max="14337" width="7" style="1" customWidth="1"/>
    <col min="14338" max="14338" width="9.85546875" style="1" customWidth="1"/>
    <col min="14339" max="14339" width="20.140625" style="1" customWidth="1"/>
    <col min="14340" max="14340" width="12.42578125" style="1" customWidth="1"/>
    <col min="14341" max="14351" width="0" style="1" hidden="1" customWidth="1"/>
    <col min="14352" max="14353" width="12.140625" style="1" bestFit="1" customWidth="1"/>
    <col min="14354" max="14354" width="12.7109375" style="1" bestFit="1" customWidth="1"/>
    <col min="14355" max="14355" width="12.140625" style="1" bestFit="1" customWidth="1"/>
    <col min="14356" max="14356" width="14" style="1" customWidth="1"/>
    <col min="14357" max="14357" width="13.140625" style="1" customWidth="1"/>
    <col min="14358" max="14358" width="14.28515625" style="1" customWidth="1"/>
    <col min="14359" max="14359" width="6.85546875" style="1" bestFit="1" customWidth="1"/>
    <col min="14360" max="14360" width="25" style="1" customWidth="1"/>
    <col min="14361" max="14592" width="6.85546875" style="1"/>
    <col min="14593" max="14593" width="7" style="1" customWidth="1"/>
    <col min="14594" max="14594" width="9.85546875" style="1" customWidth="1"/>
    <col min="14595" max="14595" width="20.140625" style="1" customWidth="1"/>
    <col min="14596" max="14596" width="12.42578125" style="1" customWidth="1"/>
    <col min="14597" max="14607" width="0" style="1" hidden="1" customWidth="1"/>
    <col min="14608" max="14609" width="12.140625" style="1" bestFit="1" customWidth="1"/>
    <col min="14610" max="14610" width="12.7109375" style="1" bestFit="1" customWidth="1"/>
    <col min="14611" max="14611" width="12.140625" style="1" bestFit="1" customWidth="1"/>
    <col min="14612" max="14612" width="14" style="1" customWidth="1"/>
    <col min="14613" max="14613" width="13.140625" style="1" customWidth="1"/>
    <col min="14614" max="14614" width="14.28515625" style="1" customWidth="1"/>
    <col min="14615" max="14615" width="6.85546875" style="1" bestFit="1" customWidth="1"/>
    <col min="14616" max="14616" width="25" style="1" customWidth="1"/>
    <col min="14617" max="14848" width="6.85546875" style="1"/>
    <col min="14849" max="14849" width="7" style="1" customWidth="1"/>
    <col min="14850" max="14850" width="9.85546875" style="1" customWidth="1"/>
    <col min="14851" max="14851" width="20.140625" style="1" customWidth="1"/>
    <col min="14852" max="14852" width="12.42578125" style="1" customWidth="1"/>
    <col min="14853" max="14863" width="0" style="1" hidden="1" customWidth="1"/>
    <col min="14864" max="14865" width="12.140625" style="1" bestFit="1" customWidth="1"/>
    <col min="14866" max="14866" width="12.7109375" style="1" bestFit="1" customWidth="1"/>
    <col min="14867" max="14867" width="12.140625" style="1" bestFit="1" customWidth="1"/>
    <col min="14868" max="14868" width="14" style="1" customWidth="1"/>
    <col min="14869" max="14869" width="13.140625" style="1" customWidth="1"/>
    <col min="14870" max="14870" width="14.28515625" style="1" customWidth="1"/>
    <col min="14871" max="14871" width="6.85546875" style="1" bestFit="1" customWidth="1"/>
    <col min="14872" max="14872" width="25" style="1" customWidth="1"/>
    <col min="14873" max="15104" width="6.85546875" style="1"/>
    <col min="15105" max="15105" width="7" style="1" customWidth="1"/>
    <col min="15106" max="15106" width="9.85546875" style="1" customWidth="1"/>
    <col min="15107" max="15107" width="20.140625" style="1" customWidth="1"/>
    <col min="15108" max="15108" width="12.42578125" style="1" customWidth="1"/>
    <col min="15109" max="15119" width="0" style="1" hidden="1" customWidth="1"/>
    <col min="15120" max="15121" width="12.140625" style="1" bestFit="1" customWidth="1"/>
    <col min="15122" max="15122" width="12.7109375" style="1" bestFit="1" customWidth="1"/>
    <col min="15123" max="15123" width="12.140625" style="1" bestFit="1" customWidth="1"/>
    <col min="15124" max="15124" width="14" style="1" customWidth="1"/>
    <col min="15125" max="15125" width="13.140625" style="1" customWidth="1"/>
    <col min="15126" max="15126" width="14.28515625" style="1" customWidth="1"/>
    <col min="15127" max="15127" width="6.85546875" style="1" bestFit="1" customWidth="1"/>
    <col min="15128" max="15128" width="25" style="1" customWidth="1"/>
    <col min="15129" max="15360" width="6.85546875" style="1"/>
    <col min="15361" max="15361" width="7" style="1" customWidth="1"/>
    <col min="15362" max="15362" width="9.85546875" style="1" customWidth="1"/>
    <col min="15363" max="15363" width="20.140625" style="1" customWidth="1"/>
    <col min="15364" max="15364" width="12.42578125" style="1" customWidth="1"/>
    <col min="15365" max="15375" width="0" style="1" hidden="1" customWidth="1"/>
    <col min="15376" max="15377" width="12.140625" style="1" bestFit="1" customWidth="1"/>
    <col min="15378" max="15378" width="12.7109375" style="1" bestFit="1" customWidth="1"/>
    <col min="15379" max="15379" width="12.140625" style="1" bestFit="1" customWidth="1"/>
    <col min="15380" max="15380" width="14" style="1" customWidth="1"/>
    <col min="15381" max="15381" width="13.140625" style="1" customWidth="1"/>
    <col min="15382" max="15382" width="14.28515625" style="1" customWidth="1"/>
    <col min="15383" max="15383" width="6.85546875" style="1" bestFit="1" customWidth="1"/>
    <col min="15384" max="15384" width="25" style="1" customWidth="1"/>
    <col min="15385" max="15616" width="6.85546875" style="1"/>
    <col min="15617" max="15617" width="7" style="1" customWidth="1"/>
    <col min="15618" max="15618" width="9.85546875" style="1" customWidth="1"/>
    <col min="15619" max="15619" width="20.140625" style="1" customWidth="1"/>
    <col min="15620" max="15620" width="12.42578125" style="1" customWidth="1"/>
    <col min="15621" max="15631" width="0" style="1" hidden="1" customWidth="1"/>
    <col min="15632" max="15633" width="12.140625" style="1" bestFit="1" customWidth="1"/>
    <col min="15634" max="15634" width="12.7109375" style="1" bestFit="1" customWidth="1"/>
    <col min="15635" max="15635" width="12.140625" style="1" bestFit="1" customWidth="1"/>
    <col min="15636" max="15636" width="14" style="1" customWidth="1"/>
    <col min="15637" max="15637" width="13.140625" style="1" customWidth="1"/>
    <col min="15638" max="15638" width="14.28515625" style="1" customWidth="1"/>
    <col min="15639" max="15639" width="6.85546875" style="1" bestFit="1" customWidth="1"/>
    <col min="15640" max="15640" width="25" style="1" customWidth="1"/>
    <col min="15641" max="15872" width="6.85546875" style="1"/>
    <col min="15873" max="15873" width="7" style="1" customWidth="1"/>
    <col min="15874" max="15874" width="9.85546875" style="1" customWidth="1"/>
    <col min="15875" max="15875" width="20.140625" style="1" customWidth="1"/>
    <col min="15876" max="15876" width="12.42578125" style="1" customWidth="1"/>
    <col min="15877" max="15887" width="0" style="1" hidden="1" customWidth="1"/>
    <col min="15888" max="15889" width="12.140625" style="1" bestFit="1" customWidth="1"/>
    <col min="15890" max="15890" width="12.7109375" style="1" bestFit="1" customWidth="1"/>
    <col min="15891" max="15891" width="12.140625" style="1" bestFit="1" customWidth="1"/>
    <col min="15892" max="15892" width="14" style="1" customWidth="1"/>
    <col min="15893" max="15893" width="13.140625" style="1" customWidth="1"/>
    <col min="15894" max="15894" width="14.28515625" style="1" customWidth="1"/>
    <col min="15895" max="15895" width="6.85546875" style="1" bestFit="1" customWidth="1"/>
    <col min="15896" max="15896" width="25" style="1" customWidth="1"/>
    <col min="15897" max="16128" width="6.85546875" style="1"/>
    <col min="16129" max="16129" width="7" style="1" customWidth="1"/>
    <col min="16130" max="16130" width="9.85546875" style="1" customWidth="1"/>
    <col min="16131" max="16131" width="20.140625" style="1" customWidth="1"/>
    <col min="16132" max="16132" width="12.42578125" style="1" customWidth="1"/>
    <col min="16133" max="16143" width="0" style="1" hidden="1" customWidth="1"/>
    <col min="16144" max="16145" width="12.140625" style="1" bestFit="1" customWidth="1"/>
    <col min="16146" max="16146" width="12.7109375" style="1" bestFit="1" customWidth="1"/>
    <col min="16147" max="16147" width="12.140625" style="1" bestFit="1" customWidth="1"/>
    <col min="16148" max="16148" width="14" style="1" customWidth="1"/>
    <col min="16149" max="16149" width="13.140625" style="1" customWidth="1"/>
    <col min="16150" max="16150" width="14.28515625" style="1" customWidth="1"/>
    <col min="16151" max="16151" width="6.85546875" style="1" bestFit="1" customWidth="1"/>
    <col min="16152" max="16152" width="25" style="1" customWidth="1"/>
    <col min="16153" max="16384" width="6.85546875" style="1"/>
  </cols>
  <sheetData>
    <row r="1" spans="1:27" ht="34.5" customHeight="1">
      <c r="A1" s="373" t="s">
        <v>0</v>
      </c>
      <c r="B1" s="373"/>
      <c r="C1" s="373"/>
      <c r="D1" s="373"/>
    </row>
    <row r="2" spans="1:27" ht="24.75" customHeight="1">
      <c r="A2" s="2"/>
      <c r="B2" s="2"/>
      <c r="C2" s="2"/>
      <c r="D2" s="2"/>
      <c r="H2" s="337" t="s">
        <v>1</v>
      </c>
      <c r="I2" s="337"/>
      <c r="J2" s="337"/>
      <c r="K2" s="337"/>
      <c r="L2" s="337"/>
      <c r="M2" s="337"/>
      <c r="N2" s="337"/>
      <c r="O2" s="337"/>
      <c r="P2" s="338" t="s">
        <v>1</v>
      </c>
      <c r="Q2" s="339"/>
      <c r="R2" s="339"/>
      <c r="S2" s="339"/>
      <c r="T2" s="339"/>
      <c r="U2" s="339"/>
      <c r="V2" s="339"/>
    </row>
    <row r="3" spans="1:27" s="5" customFormat="1" ht="8.25" customHeight="1" thickBot="1">
      <c r="A3" s="3"/>
      <c r="B3" s="3"/>
      <c r="C3" s="3"/>
      <c r="D3" s="3"/>
      <c r="E3" s="4" t="s">
        <v>2</v>
      </c>
      <c r="F3" s="4"/>
      <c r="G3" s="3"/>
    </row>
    <row r="4" spans="1:27" s="11" customFormat="1" ht="42" customHeight="1" thickBot="1">
      <c r="A4" s="6" t="s">
        <v>3</v>
      </c>
      <c r="B4" s="375"/>
      <c r="C4" s="375"/>
      <c r="D4" s="375"/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9</v>
      </c>
      <c r="P4" s="7" t="s">
        <v>10</v>
      </c>
      <c r="Q4" s="7" t="s">
        <v>11</v>
      </c>
      <c r="R4" s="7" t="s">
        <v>12</v>
      </c>
      <c r="S4" s="7" t="s">
        <v>13</v>
      </c>
      <c r="T4" s="7" t="s">
        <v>14</v>
      </c>
      <c r="U4" s="8" t="s">
        <v>15</v>
      </c>
      <c r="V4" s="9" t="s">
        <v>16</v>
      </c>
      <c r="W4" s="10"/>
    </row>
    <row r="5" spans="1:27" ht="12.75" hidden="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5"/>
    </row>
    <row r="6" spans="1:27" s="20" customFormat="1" ht="29.25" customHeight="1" thickBot="1">
      <c r="A6" s="16" t="s">
        <v>17</v>
      </c>
      <c r="B6" s="376" t="s">
        <v>18</v>
      </c>
      <c r="C6" s="377"/>
      <c r="D6" s="378"/>
      <c r="E6" s="17">
        <f t="shared" ref="E6:U6" si="0">SUM(E7+E11+E14+E18)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8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1992</v>
      </c>
      <c r="Q6" s="17">
        <f t="shared" si="0"/>
        <v>2261</v>
      </c>
      <c r="R6" s="17">
        <f t="shared" si="0"/>
        <v>4244</v>
      </c>
      <c r="S6" s="17">
        <f t="shared" si="0"/>
        <v>3458</v>
      </c>
      <c r="T6" s="17">
        <f>SUM(T7+T11+T14+T18)</f>
        <v>3149</v>
      </c>
      <c r="U6" s="17">
        <f t="shared" si="0"/>
        <v>3049</v>
      </c>
      <c r="V6" s="17">
        <f>SUM(V7+V11+V14+V18)</f>
        <v>18153</v>
      </c>
      <c r="W6" s="19" t="s">
        <v>19</v>
      </c>
    </row>
    <row r="7" spans="1:27" s="31" customFormat="1" ht="22.5" customHeight="1" thickBot="1">
      <c r="A7" s="21" t="s">
        <v>20</v>
      </c>
      <c r="B7" s="22" t="s">
        <v>21</v>
      </c>
      <c r="C7" s="23"/>
      <c r="D7" s="23"/>
      <c r="E7" s="24">
        <f t="shared" ref="E7:U7" si="1">SUM(E9+E10)</f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5">
        <f t="shared" si="1"/>
        <v>0</v>
      </c>
      <c r="J7" s="26">
        <f t="shared" si="1"/>
        <v>0</v>
      </c>
      <c r="K7" s="26">
        <f t="shared" si="1"/>
        <v>0</v>
      </c>
      <c r="L7" s="26">
        <f t="shared" si="1"/>
        <v>0</v>
      </c>
      <c r="M7" s="26">
        <f t="shared" si="1"/>
        <v>0</v>
      </c>
      <c r="N7" s="26">
        <f t="shared" si="1"/>
        <v>0</v>
      </c>
      <c r="O7" s="26">
        <f t="shared" si="1"/>
        <v>0</v>
      </c>
      <c r="P7" s="26">
        <f>SUM(P9+P10)</f>
        <v>0</v>
      </c>
      <c r="Q7" s="26">
        <f t="shared" si="1"/>
        <v>269</v>
      </c>
      <c r="R7" s="26">
        <f t="shared" si="1"/>
        <v>2252</v>
      </c>
      <c r="S7" s="27">
        <f t="shared" si="1"/>
        <v>1466</v>
      </c>
      <c r="T7" s="27">
        <f t="shared" si="1"/>
        <v>1157</v>
      </c>
      <c r="U7" s="28">
        <f t="shared" si="1"/>
        <v>1057</v>
      </c>
      <c r="V7" s="29">
        <f>SUM(V9+V10)</f>
        <v>6201</v>
      </c>
      <c r="W7" s="30"/>
    </row>
    <row r="8" spans="1:27" s="41" customFormat="1" ht="6.75" hidden="1" customHeight="1">
      <c r="A8" s="32" t="s">
        <v>22</v>
      </c>
      <c r="B8" s="33" t="s">
        <v>23</v>
      </c>
      <c r="C8" s="34"/>
      <c r="D8" s="34"/>
      <c r="E8" s="35"/>
      <c r="F8" s="36"/>
      <c r="G8" s="35"/>
      <c r="H8" s="35"/>
      <c r="I8" s="37"/>
      <c r="J8" s="37"/>
      <c r="K8" s="37"/>
      <c r="L8" s="35"/>
      <c r="M8" s="37"/>
      <c r="N8" s="37"/>
      <c r="O8" s="35"/>
      <c r="P8" s="38"/>
      <c r="Q8" s="35"/>
      <c r="R8" s="35"/>
      <c r="S8" s="38"/>
      <c r="T8" s="38"/>
      <c r="U8" s="35"/>
      <c r="V8" s="39">
        <f>SUM(E8:U8)</f>
        <v>0</v>
      </c>
      <c r="W8" s="40"/>
    </row>
    <row r="9" spans="1:27" s="41" customFormat="1" ht="16.5">
      <c r="A9" s="42" t="s">
        <v>22</v>
      </c>
      <c r="B9" s="43" t="s">
        <v>24</v>
      </c>
      <c r="C9" s="44"/>
      <c r="D9" s="44"/>
      <c r="E9" s="45"/>
      <c r="F9" s="45"/>
      <c r="G9" s="45"/>
      <c r="H9" s="45"/>
      <c r="I9" s="46"/>
      <c r="J9" s="47"/>
      <c r="K9" s="47"/>
      <c r="L9" s="48"/>
      <c r="M9" s="47"/>
      <c r="N9" s="47"/>
      <c r="O9" s="48"/>
      <c r="P9" s="48"/>
      <c r="Q9" s="48">
        <v>269</v>
      </c>
      <c r="R9" s="48">
        <v>2252</v>
      </c>
      <c r="S9" s="48">
        <v>1466</v>
      </c>
      <c r="T9" s="48">
        <v>1157</v>
      </c>
      <c r="U9" s="48">
        <v>1057</v>
      </c>
      <c r="V9" s="49">
        <f>SUM(E9:U9)</f>
        <v>6201</v>
      </c>
      <c r="W9" s="40"/>
    </row>
    <row r="10" spans="1:27" s="61" customFormat="1" ht="18.75" customHeight="1" thickBot="1">
      <c r="A10" s="50" t="s">
        <v>25</v>
      </c>
      <c r="B10" s="51" t="s">
        <v>26</v>
      </c>
      <c r="C10" s="52"/>
      <c r="D10" s="52"/>
      <c r="E10" s="53"/>
      <c r="F10" s="54"/>
      <c r="G10" s="55"/>
      <c r="H10" s="55"/>
      <c r="I10" s="56"/>
      <c r="J10" s="56"/>
      <c r="K10" s="56"/>
      <c r="L10" s="55"/>
      <c r="M10" s="56"/>
      <c r="N10" s="56"/>
      <c r="O10" s="55"/>
      <c r="P10" s="57"/>
      <c r="Q10" s="57"/>
      <c r="R10" s="57"/>
      <c r="S10" s="57"/>
      <c r="T10" s="57"/>
      <c r="U10" s="58"/>
      <c r="V10" s="59">
        <f>SUM(E10:U10)</f>
        <v>0</v>
      </c>
      <c r="W10" s="60" t="s">
        <v>108</v>
      </c>
    </row>
    <row r="11" spans="1:27" s="61" customFormat="1" ht="21" customHeight="1" thickBot="1">
      <c r="A11" s="21" t="s">
        <v>27</v>
      </c>
      <c r="B11" s="22" t="s">
        <v>28</v>
      </c>
      <c r="C11" s="23"/>
      <c r="D11" s="23"/>
      <c r="E11" s="28">
        <f t="shared" ref="E11:V11" si="2">SUM(E12:E13)</f>
        <v>0</v>
      </c>
      <c r="F11" s="28">
        <f t="shared" si="2"/>
        <v>0</v>
      </c>
      <c r="G11" s="28">
        <f t="shared" si="2"/>
        <v>0</v>
      </c>
      <c r="H11" s="28">
        <f>SUM(H12:H13)</f>
        <v>0</v>
      </c>
      <c r="I11" s="62">
        <f t="shared" si="2"/>
        <v>0</v>
      </c>
      <c r="J11" s="63">
        <f t="shared" si="2"/>
        <v>0</v>
      </c>
      <c r="K11" s="63">
        <f t="shared" si="2"/>
        <v>0</v>
      </c>
      <c r="L11" s="63">
        <f t="shared" si="2"/>
        <v>0</v>
      </c>
      <c r="M11" s="63">
        <f t="shared" si="2"/>
        <v>0</v>
      </c>
      <c r="N11" s="63">
        <f t="shared" si="2"/>
        <v>0</v>
      </c>
      <c r="O11" s="63">
        <f t="shared" si="2"/>
        <v>0</v>
      </c>
      <c r="P11" s="63">
        <f t="shared" si="2"/>
        <v>1992</v>
      </c>
      <c r="Q11" s="63">
        <f t="shared" si="2"/>
        <v>1992</v>
      </c>
      <c r="R11" s="63">
        <f t="shared" si="2"/>
        <v>1992</v>
      </c>
      <c r="S11" s="63">
        <f t="shared" si="2"/>
        <v>1992</v>
      </c>
      <c r="T11" s="63">
        <f t="shared" si="2"/>
        <v>1992</v>
      </c>
      <c r="U11" s="63">
        <f t="shared" si="2"/>
        <v>1992</v>
      </c>
      <c r="V11" s="29">
        <f t="shared" si="2"/>
        <v>11952</v>
      </c>
      <c r="W11" s="404" t="s">
        <v>109</v>
      </c>
      <c r="X11" s="405"/>
      <c r="Y11" s="365"/>
      <c r="Z11" s="366"/>
      <c r="AA11" s="366"/>
    </row>
    <row r="12" spans="1:27" s="61" customFormat="1" ht="15" customHeight="1">
      <c r="A12" s="64" t="s">
        <v>31</v>
      </c>
      <c r="B12" s="65" t="s">
        <v>32</v>
      </c>
      <c r="C12" s="66"/>
      <c r="D12" s="66"/>
      <c r="E12" s="67"/>
      <c r="F12" s="67"/>
      <c r="G12" s="67"/>
      <c r="H12" s="67"/>
      <c r="I12" s="68"/>
      <c r="J12" s="69"/>
      <c r="K12" s="69"/>
      <c r="L12" s="70"/>
      <c r="M12" s="69"/>
      <c r="N12" s="69"/>
      <c r="O12" s="70"/>
      <c r="P12" s="71">
        <v>1584</v>
      </c>
      <c r="Q12" s="340">
        <v>1584</v>
      </c>
      <c r="R12" s="71">
        <v>1584</v>
      </c>
      <c r="S12" s="71">
        <v>1584</v>
      </c>
      <c r="T12" s="71">
        <v>1584</v>
      </c>
      <c r="U12" s="71">
        <v>1584</v>
      </c>
      <c r="V12" s="72">
        <f>SUM(E12:U12)</f>
        <v>9504</v>
      </c>
      <c r="W12" s="361" t="s">
        <v>110</v>
      </c>
      <c r="X12" s="362"/>
      <c r="Y12" s="365"/>
      <c r="Z12" s="366"/>
      <c r="AA12" s="366"/>
    </row>
    <row r="13" spans="1:27" s="61" customFormat="1" ht="15" customHeight="1" thickBot="1">
      <c r="A13" s="73" t="s">
        <v>33</v>
      </c>
      <c r="B13" s="74" t="s">
        <v>34</v>
      </c>
      <c r="C13" s="75"/>
      <c r="D13" s="76"/>
      <c r="E13" s="67"/>
      <c r="F13" s="77"/>
      <c r="G13" s="77"/>
      <c r="H13" s="77"/>
      <c r="I13" s="78"/>
      <c r="J13" s="79"/>
      <c r="K13" s="79"/>
      <c r="L13" s="80"/>
      <c r="M13" s="79"/>
      <c r="N13" s="79"/>
      <c r="O13" s="80"/>
      <c r="P13" s="81">
        <v>408</v>
      </c>
      <c r="Q13" s="81">
        <v>408</v>
      </c>
      <c r="R13" s="81">
        <v>408</v>
      </c>
      <c r="S13" s="81">
        <v>408</v>
      </c>
      <c r="T13" s="81">
        <v>408</v>
      </c>
      <c r="U13" s="81">
        <v>408</v>
      </c>
      <c r="V13" s="72">
        <f>SUM(E13:U13)</f>
        <v>2448</v>
      </c>
      <c r="W13" s="363" t="s">
        <v>111</v>
      </c>
      <c r="X13" s="364"/>
      <c r="Y13" s="365"/>
      <c r="Z13" s="366"/>
      <c r="AA13" s="366"/>
    </row>
    <row r="14" spans="1:27" s="61" customFormat="1" ht="18.75" customHeight="1" thickBot="1">
      <c r="A14" s="21" t="s">
        <v>35</v>
      </c>
      <c r="B14" s="82" t="s">
        <v>36</v>
      </c>
      <c r="C14" s="22"/>
      <c r="D14" s="23"/>
      <c r="E14" s="28">
        <f t="shared" ref="E14:V14" si="3">SUM(E15:E17)</f>
        <v>0</v>
      </c>
      <c r="F14" s="28">
        <f t="shared" si="3"/>
        <v>0</v>
      </c>
      <c r="G14" s="28">
        <f t="shared" si="3"/>
        <v>0</v>
      </c>
      <c r="H14" s="28">
        <f t="shared" si="3"/>
        <v>0</v>
      </c>
      <c r="I14" s="62">
        <f>SUM(I15:I17)</f>
        <v>0</v>
      </c>
      <c r="J14" s="63">
        <f t="shared" si="3"/>
        <v>0</v>
      </c>
      <c r="K14" s="63">
        <f t="shared" si="3"/>
        <v>0</v>
      </c>
      <c r="L14" s="63">
        <f t="shared" si="3"/>
        <v>0</v>
      </c>
      <c r="M14" s="63">
        <f t="shared" si="3"/>
        <v>0</v>
      </c>
      <c r="N14" s="63">
        <f t="shared" si="3"/>
        <v>0</v>
      </c>
      <c r="O14" s="63">
        <f t="shared" si="3"/>
        <v>0</v>
      </c>
      <c r="P14" s="63">
        <f t="shared" si="3"/>
        <v>0</v>
      </c>
      <c r="Q14" s="63">
        <f t="shared" si="3"/>
        <v>0</v>
      </c>
      <c r="R14" s="63">
        <f t="shared" si="3"/>
        <v>0</v>
      </c>
      <c r="S14" s="63">
        <f t="shared" si="3"/>
        <v>0</v>
      </c>
      <c r="T14" s="63">
        <f t="shared" si="3"/>
        <v>0</v>
      </c>
      <c r="U14" s="63">
        <f t="shared" si="3"/>
        <v>0</v>
      </c>
      <c r="V14" s="29">
        <f t="shared" si="3"/>
        <v>0</v>
      </c>
      <c r="W14" s="60"/>
      <c r="Y14" s="60"/>
      <c r="Z14" s="60"/>
    </row>
    <row r="15" spans="1:27" s="61" customFormat="1" ht="15" customHeight="1">
      <c r="A15" s="64" t="s">
        <v>37</v>
      </c>
      <c r="B15" s="83" t="s">
        <v>38</v>
      </c>
      <c r="C15" s="84"/>
      <c r="D15" s="84"/>
      <c r="E15" s="85"/>
      <c r="F15" s="85"/>
      <c r="G15" s="85"/>
      <c r="H15" s="85"/>
      <c r="I15" s="86"/>
      <c r="J15" s="86"/>
      <c r="K15" s="86"/>
      <c r="L15" s="85"/>
      <c r="M15" s="86"/>
      <c r="N15" s="86"/>
      <c r="O15" s="85"/>
      <c r="P15" s="85"/>
      <c r="Q15" s="85"/>
      <c r="R15" s="85"/>
      <c r="S15" s="85"/>
      <c r="T15" s="85"/>
      <c r="U15" s="85"/>
      <c r="V15" s="59">
        <f>SUM(E15:U15)</f>
        <v>0</v>
      </c>
      <c r="W15" s="60"/>
    </row>
    <row r="16" spans="1:27" s="61" customFormat="1" ht="15" customHeight="1" thickBot="1">
      <c r="A16" s="73" t="s">
        <v>39</v>
      </c>
      <c r="B16" s="87" t="s">
        <v>40</v>
      </c>
      <c r="C16" s="88"/>
      <c r="D16" s="88"/>
      <c r="E16" s="89"/>
      <c r="F16" s="89"/>
      <c r="G16" s="89"/>
      <c r="H16" s="89"/>
      <c r="I16" s="90"/>
      <c r="J16" s="90"/>
      <c r="K16" s="90"/>
      <c r="L16" s="91"/>
      <c r="M16" s="90"/>
      <c r="N16" s="90"/>
      <c r="O16" s="91"/>
      <c r="P16" s="91"/>
      <c r="Q16" s="91"/>
      <c r="R16" s="91"/>
      <c r="S16" s="89"/>
      <c r="T16" s="91"/>
      <c r="U16" s="91"/>
      <c r="V16" s="59">
        <f>SUM(E16:U16)</f>
        <v>0</v>
      </c>
      <c r="W16" s="60"/>
    </row>
    <row r="17" spans="1:23" s="61" customFormat="1" ht="15" hidden="1" customHeight="1" thickBot="1">
      <c r="A17" s="92">
        <v>133</v>
      </c>
      <c r="B17" s="87" t="s">
        <v>41</v>
      </c>
      <c r="C17" s="88"/>
      <c r="D17" s="88"/>
      <c r="E17" s="89"/>
      <c r="F17" s="89"/>
      <c r="G17" s="89"/>
      <c r="H17" s="89"/>
      <c r="I17" s="90"/>
      <c r="J17" s="90"/>
      <c r="K17" s="90"/>
      <c r="L17" s="91"/>
      <c r="M17" s="90"/>
      <c r="N17" s="90"/>
      <c r="O17" s="91"/>
      <c r="P17" s="91"/>
      <c r="Q17" s="91"/>
      <c r="R17" s="91"/>
      <c r="S17" s="89"/>
      <c r="T17" s="91"/>
      <c r="U17" s="91"/>
      <c r="V17" s="59">
        <f>SUM(E17:U17)</f>
        <v>0</v>
      </c>
      <c r="W17" s="60"/>
    </row>
    <row r="18" spans="1:23" s="97" customFormat="1" ht="18.75" customHeight="1" thickBot="1">
      <c r="A18" s="21" t="s">
        <v>42</v>
      </c>
      <c r="B18" s="82" t="s">
        <v>43</v>
      </c>
      <c r="C18" s="22"/>
      <c r="D18" s="23"/>
      <c r="E18" s="28"/>
      <c r="F18" s="28"/>
      <c r="G18" s="28"/>
      <c r="H18" s="28"/>
      <c r="I18" s="62"/>
      <c r="J18" s="62"/>
      <c r="K18" s="62"/>
      <c r="L18" s="28"/>
      <c r="M18" s="62"/>
      <c r="N18" s="62"/>
      <c r="O18" s="28"/>
      <c r="P18" s="93"/>
      <c r="Q18" s="28"/>
      <c r="R18" s="94"/>
      <c r="S18" s="28"/>
      <c r="T18" s="28"/>
      <c r="U18" s="28"/>
      <c r="V18" s="95">
        <f>SUM(E18:U18)</f>
        <v>0</v>
      </c>
      <c r="W18" s="96"/>
    </row>
    <row r="19" spans="1:23" s="99" customFormat="1" ht="34.5" customHeight="1" thickBot="1">
      <c r="A19" s="379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1"/>
      <c r="W19" s="98"/>
    </row>
    <row r="20" spans="1:23" s="103" customFormat="1" ht="23.25" customHeight="1" thickBot="1">
      <c r="A20" s="100" t="s">
        <v>44</v>
      </c>
      <c r="B20" s="382" t="s">
        <v>45</v>
      </c>
      <c r="C20" s="382"/>
      <c r="D20" s="382"/>
      <c r="E20" s="101">
        <f>SUM(E21+E26+E40)</f>
        <v>0</v>
      </c>
      <c r="F20" s="101">
        <f>SUM(F21+F26+F40)</f>
        <v>0</v>
      </c>
      <c r="G20" s="101">
        <f>SUM(G21+G26+G40)</f>
        <v>0</v>
      </c>
      <c r="H20" s="101">
        <f>SUM(H21+H26+H40)</f>
        <v>0</v>
      </c>
      <c r="I20" s="101">
        <f>SUM(I21+I26+I40)</f>
        <v>0</v>
      </c>
      <c r="J20" s="101">
        <f>SUM(J21+J26+J34)</f>
        <v>0</v>
      </c>
      <c r="K20" s="101">
        <f t="shared" ref="K20:V20" si="4">SUM(K21+K26+K34)</f>
        <v>0</v>
      </c>
      <c r="L20" s="101">
        <f t="shared" si="4"/>
        <v>0</v>
      </c>
      <c r="M20" s="101">
        <f t="shared" si="4"/>
        <v>0</v>
      </c>
      <c r="N20" s="101">
        <f t="shared" si="4"/>
        <v>0</v>
      </c>
      <c r="O20" s="101">
        <f t="shared" si="4"/>
        <v>0</v>
      </c>
      <c r="P20" s="101">
        <f t="shared" si="4"/>
        <v>547.86</v>
      </c>
      <c r="Q20" s="101">
        <f t="shared" si="4"/>
        <v>3201.7</v>
      </c>
      <c r="R20" s="101">
        <f t="shared" si="4"/>
        <v>2997.13</v>
      </c>
      <c r="S20" s="101">
        <f>SUM(S21+S26+S34)</f>
        <v>2946.23</v>
      </c>
      <c r="T20" s="101">
        <f t="shared" si="4"/>
        <v>2960.73</v>
      </c>
      <c r="U20" s="101">
        <f t="shared" si="4"/>
        <v>2846.91</v>
      </c>
      <c r="V20" s="101">
        <f t="shared" si="4"/>
        <v>15500.560000000001</v>
      </c>
      <c r="W20" s="102" t="s">
        <v>19</v>
      </c>
    </row>
    <row r="21" spans="1:23" s="109" customFormat="1" ht="21" customHeight="1" thickBot="1">
      <c r="A21" s="104" t="s">
        <v>46</v>
      </c>
      <c r="B21" s="383" t="s">
        <v>47</v>
      </c>
      <c r="C21" s="383"/>
      <c r="D21" s="383"/>
      <c r="E21" s="105">
        <f>SUM(E22:E25)</f>
        <v>0</v>
      </c>
      <c r="F21" s="105">
        <f t="shared" ref="F21:T21" si="5">SUM(F22:F25)</f>
        <v>0</v>
      </c>
      <c r="G21" s="105">
        <f t="shared" si="5"/>
        <v>0</v>
      </c>
      <c r="H21" s="105">
        <f>SUM(H22:H25)</f>
        <v>0</v>
      </c>
      <c r="I21" s="105">
        <f t="shared" si="5"/>
        <v>0</v>
      </c>
      <c r="J21" s="106"/>
      <c r="K21" s="106"/>
      <c r="L21" s="106"/>
      <c r="M21" s="106"/>
      <c r="N21" s="106"/>
      <c r="O21" s="106"/>
      <c r="P21" s="106">
        <f t="shared" si="5"/>
        <v>0</v>
      </c>
      <c r="Q21" s="106">
        <f t="shared" si="5"/>
        <v>2322.9899999999998</v>
      </c>
      <c r="R21" s="106">
        <f t="shared" si="5"/>
        <v>2197.5</v>
      </c>
      <c r="S21" s="106">
        <f t="shared" si="5"/>
        <v>2308.67</v>
      </c>
      <c r="T21" s="106">
        <f t="shared" si="5"/>
        <v>1973.85</v>
      </c>
      <c r="U21" s="106">
        <f>SUM(U22:U25)</f>
        <v>2061.91</v>
      </c>
      <c r="V21" s="107">
        <f>SUM(V23:V25)</f>
        <v>10864.92</v>
      </c>
      <c r="W21" s="108"/>
    </row>
    <row r="22" spans="1:23" s="61" customFormat="1" ht="15" hidden="1" customHeight="1">
      <c r="A22" s="110" t="s">
        <v>48</v>
      </c>
      <c r="B22" s="111" t="s">
        <v>49</v>
      </c>
      <c r="C22" s="112"/>
      <c r="D22" s="113"/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6"/>
      <c r="R22" s="116"/>
      <c r="S22" s="116"/>
      <c r="T22" s="116"/>
      <c r="U22" s="116"/>
      <c r="V22" s="117">
        <f>SUM(E22:U22)</f>
        <v>0</v>
      </c>
      <c r="W22" s="60"/>
    </row>
    <row r="23" spans="1:23" s="61" customFormat="1" ht="19.5" customHeight="1" thickBot="1">
      <c r="A23" s="118" t="s">
        <v>48</v>
      </c>
      <c r="B23" s="119" t="s">
        <v>50</v>
      </c>
      <c r="C23" s="120"/>
      <c r="D23" s="121"/>
      <c r="E23" s="12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>
        <v>2322.9899999999998</v>
      </c>
      <c r="R23" s="124">
        <v>2197.5</v>
      </c>
      <c r="S23" s="124">
        <v>2308.67</v>
      </c>
      <c r="T23" s="125">
        <v>1973.85</v>
      </c>
      <c r="U23" s="126">
        <v>2061.91</v>
      </c>
      <c r="V23" s="127">
        <f>SUM(E23:U23)</f>
        <v>10864.92</v>
      </c>
      <c r="W23" s="60"/>
    </row>
    <row r="24" spans="1:23" s="61" customFormat="1" ht="15" hidden="1" customHeight="1">
      <c r="A24" s="128" t="s">
        <v>51</v>
      </c>
      <c r="B24" s="129" t="s">
        <v>52</v>
      </c>
      <c r="C24" s="130"/>
      <c r="D24" s="131"/>
      <c r="E24" s="132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85"/>
      <c r="Q24" s="85"/>
      <c r="R24" s="85"/>
      <c r="S24" s="85"/>
      <c r="T24" s="85"/>
      <c r="U24" s="85"/>
      <c r="V24" s="59">
        <f>SUM(E24:U24)</f>
        <v>0</v>
      </c>
      <c r="W24" s="60"/>
    </row>
    <row r="25" spans="1:23" s="61" customFormat="1" ht="15" hidden="1" customHeight="1" thickBot="1">
      <c r="A25" s="134" t="s">
        <v>53</v>
      </c>
      <c r="B25" s="51" t="s">
        <v>54</v>
      </c>
      <c r="C25" s="135"/>
      <c r="D25" s="136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9"/>
      <c r="Q25" s="139"/>
      <c r="R25" s="139"/>
      <c r="S25" s="139"/>
      <c r="T25" s="139"/>
      <c r="U25" s="139"/>
      <c r="V25" s="59">
        <f>SUM(E25:U25)</f>
        <v>0</v>
      </c>
      <c r="W25" s="60"/>
    </row>
    <row r="26" spans="1:23" s="141" customFormat="1" ht="20.25" customHeight="1" thickBot="1">
      <c r="A26" s="104" t="s">
        <v>55</v>
      </c>
      <c r="B26" s="383" t="s">
        <v>56</v>
      </c>
      <c r="C26" s="383"/>
      <c r="D26" s="383"/>
      <c r="E26" s="106">
        <f>SUM(E27+E28++E37++E39)</f>
        <v>0</v>
      </c>
      <c r="F26" s="106">
        <f>SUM(F27+F28++F37+F38+F39)</f>
        <v>0</v>
      </c>
      <c r="G26" s="106">
        <f>SUM(G27+G28++G37+G38+G39)</f>
        <v>0</v>
      </c>
      <c r="H26" s="106">
        <f>SUM(H27+H28++H37+H38+H39)</f>
        <v>0</v>
      </c>
      <c r="I26" s="106">
        <f>SUM(I27+I28++I37+I38+I39)</f>
        <v>0</v>
      </c>
      <c r="J26" s="106"/>
      <c r="K26" s="106"/>
      <c r="L26" s="106"/>
      <c r="M26" s="106"/>
      <c r="N26" s="106"/>
      <c r="O26" s="106"/>
      <c r="P26" s="106">
        <f t="shared" ref="P26:V26" si="6">SUM(P27+P28)</f>
        <v>448.86</v>
      </c>
      <c r="Q26" s="106">
        <f t="shared" si="6"/>
        <v>878.71</v>
      </c>
      <c r="R26" s="106">
        <f t="shared" si="6"/>
        <v>797.83</v>
      </c>
      <c r="S26" s="106">
        <f t="shared" si="6"/>
        <v>505.41</v>
      </c>
      <c r="T26" s="106">
        <f t="shared" si="6"/>
        <v>848.28</v>
      </c>
      <c r="U26" s="106">
        <f t="shared" si="6"/>
        <v>650</v>
      </c>
      <c r="V26" s="106">
        <f t="shared" si="6"/>
        <v>4129.0900000000011</v>
      </c>
      <c r="W26" s="140"/>
    </row>
    <row r="27" spans="1:23" s="61" customFormat="1" ht="21.75" customHeight="1" thickBot="1">
      <c r="A27" s="142" t="s">
        <v>57</v>
      </c>
      <c r="B27" s="143" t="s">
        <v>58</v>
      </c>
      <c r="C27" s="144"/>
      <c r="D27" s="145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7">
        <v>4.95</v>
      </c>
      <c r="S27" s="147">
        <v>49.64</v>
      </c>
      <c r="T27" s="148">
        <v>44.53</v>
      </c>
      <c r="U27" s="146">
        <v>71.67</v>
      </c>
      <c r="V27" s="149">
        <f>SUM(J27:U27)</f>
        <v>170.79000000000002</v>
      </c>
      <c r="W27" s="60"/>
    </row>
    <row r="28" spans="1:23" s="61" customFormat="1" ht="21" customHeight="1" thickBot="1">
      <c r="A28" s="150" t="s">
        <v>59</v>
      </c>
      <c r="B28" s="151" t="s">
        <v>60</v>
      </c>
      <c r="C28" s="152"/>
      <c r="D28" s="153"/>
      <c r="E28" s="154"/>
      <c r="F28" s="154"/>
      <c r="G28" s="155"/>
      <c r="H28" s="154"/>
      <c r="I28" s="154"/>
      <c r="J28" s="154"/>
      <c r="K28" s="154"/>
      <c r="L28" s="154"/>
      <c r="M28" s="154"/>
      <c r="N28" s="154"/>
      <c r="O28" s="154"/>
      <c r="P28" s="154">
        <f>SUM(P30:P32)</f>
        <v>448.86</v>
      </c>
      <c r="Q28" s="154">
        <f>SUM(Q30:Q32)</f>
        <v>878.71</v>
      </c>
      <c r="R28" s="154">
        <f>SUM(R30:R33)</f>
        <v>792.88</v>
      </c>
      <c r="S28" s="154">
        <f>SUM(S30:S32)</f>
        <v>455.77000000000004</v>
      </c>
      <c r="T28" s="154">
        <f>SUM(T30:T32)</f>
        <v>803.75</v>
      </c>
      <c r="U28" s="154">
        <f>SUM(U30:U32)</f>
        <v>578.33000000000004</v>
      </c>
      <c r="V28" s="156">
        <f>SUM(V29:V33)</f>
        <v>3958.3000000000006</v>
      </c>
      <c r="W28" s="60"/>
    </row>
    <row r="29" spans="1:23" ht="15" hidden="1" customHeight="1">
      <c r="A29" s="157" t="s">
        <v>61</v>
      </c>
      <c r="B29" s="158" t="s">
        <v>62</v>
      </c>
      <c r="C29" s="159"/>
      <c r="D29" s="160"/>
      <c r="E29" s="161"/>
      <c r="F29" s="161"/>
      <c r="G29" s="161"/>
      <c r="H29" s="162"/>
      <c r="I29" s="162"/>
      <c r="J29" s="162"/>
      <c r="K29" s="162"/>
      <c r="L29" s="162"/>
      <c r="M29" s="162"/>
      <c r="N29" s="162"/>
      <c r="O29" s="162"/>
      <c r="P29" s="161"/>
      <c r="Q29" s="162"/>
      <c r="R29" s="161"/>
      <c r="S29" s="163"/>
      <c r="T29" s="161"/>
      <c r="U29" s="161"/>
      <c r="V29" s="164">
        <f t="shared" ref="V29:V37" si="7">SUM(E29:U29)</f>
        <v>0</v>
      </c>
      <c r="W29" s="15"/>
    </row>
    <row r="30" spans="1:23" ht="18.75" customHeight="1">
      <c r="A30" s="165" t="s">
        <v>61</v>
      </c>
      <c r="B30" s="166" t="s">
        <v>63</v>
      </c>
      <c r="C30" s="167"/>
      <c r="D30" s="168"/>
      <c r="E30" s="169"/>
      <c r="F30" s="169"/>
      <c r="G30" s="169"/>
      <c r="H30" s="170"/>
      <c r="I30" s="169"/>
      <c r="J30" s="171"/>
      <c r="K30" s="171"/>
      <c r="L30" s="171"/>
      <c r="M30" s="171"/>
      <c r="N30" s="171"/>
      <c r="O30" s="171"/>
      <c r="P30" s="171"/>
      <c r="Q30" s="171">
        <v>26.13</v>
      </c>
      <c r="R30" s="171">
        <v>61.43</v>
      </c>
      <c r="S30" s="172">
        <v>5.87</v>
      </c>
      <c r="T30" s="172">
        <v>14.75</v>
      </c>
      <c r="U30" s="172">
        <v>16.09</v>
      </c>
      <c r="V30" s="173">
        <f t="shared" si="7"/>
        <v>124.27000000000001</v>
      </c>
      <c r="W30" s="15"/>
    </row>
    <row r="31" spans="1:23" ht="21" customHeight="1">
      <c r="A31" s="165" t="s">
        <v>64</v>
      </c>
      <c r="B31" s="166" t="s">
        <v>65</v>
      </c>
      <c r="C31" s="167"/>
      <c r="D31" s="168"/>
      <c r="E31" s="169"/>
      <c r="F31" s="169"/>
      <c r="G31" s="169"/>
      <c r="H31" s="170"/>
      <c r="I31" s="169"/>
      <c r="J31" s="171"/>
      <c r="K31" s="171"/>
      <c r="L31" s="171"/>
      <c r="M31" s="171"/>
      <c r="N31" s="171"/>
      <c r="O31" s="171"/>
      <c r="P31" s="171">
        <v>448.86</v>
      </c>
      <c r="Q31" s="171">
        <v>448.86</v>
      </c>
      <c r="R31" s="171">
        <v>448.86</v>
      </c>
      <c r="S31" s="174">
        <v>448.86</v>
      </c>
      <c r="T31" s="175">
        <v>789</v>
      </c>
      <c r="U31" s="175">
        <v>562.24</v>
      </c>
      <c r="V31" s="176">
        <f>SUM(E31:U31)</f>
        <v>3146.6800000000003</v>
      </c>
      <c r="W31" s="15"/>
    </row>
    <row r="32" spans="1:23" ht="20.25" customHeight="1">
      <c r="A32" s="177" t="s">
        <v>66</v>
      </c>
      <c r="B32" s="178" t="s">
        <v>67</v>
      </c>
      <c r="C32" s="178"/>
      <c r="D32" s="178"/>
      <c r="E32" s="179"/>
      <c r="F32" s="179"/>
      <c r="G32" s="179"/>
      <c r="H32" s="180"/>
      <c r="I32" s="179"/>
      <c r="J32" s="179"/>
      <c r="K32" s="179"/>
      <c r="L32" s="179"/>
      <c r="M32" s="179"/>
      <c r="N32" s="179"/>
      <c r="O32" s="179"/>
      <c r="P32" s="179"/>
      <c r="Q32" s="179">
        <v>403.72</v>
      </c>
      <c r="R32" s="170">
        <v>50</v>
      </c>
      <c r="S32" s="175">
        <v>1.04</v>
      </c>
      <c r="T32" s="175"/>
      <c r="U32" s="175"/>
      <c r="V32" s="181">
        <f>SUM(E32:U32)</f>
        <v>454.76000000000005</v>
      </c>
      <c r="W32" s="15"/>
    </row>
    <row r="33" spans="1:23" ht="20.25" customHeight="1" thickBot="1">
      <c r="A33" s="182">
        <v>2224</v>
      </c>
      <c r="B33" s="183" t="s">
        <v>68</v>
      </c>
      <c r="C33" s="183"/>
      <c r="D33" s="183"/>
      <c r="E33" s="179"/>
      <c r="F33" s="179"/>
      <c r="G33" s="179"/>
      <c r="H33" s="180"/>
      <c r="I33" s="179"/>
      <c r="J33" s="179"/>
      <c r="K33" s="179"/>
      <c r="L33" s="179"/>
      <c r="M33" s="179"/>
      <c r="N33" s="179"/>
      <c r="O33" s="179"/>
      <c r="P33" s="179"/>
      <c r="Q33" s="179"/>
      <c r="R33" s="170">
        <v>232.59</v>
      </c>
      <c r="S33" s="175"/>
      <c r="T33" s="175"/>
      <c r="U33" s="175"/>
      <c r="V33" s="181">
        <f>SUM(E33:U33)</f>
        <v>232.59</v>
      </c>
      <c r="W33" s="15"/>
    </row>
    <row r="34" spans="1:23" s="61" customFormat="1" ht="15.75" thickBot="1">
      <c r="A34" s="184">
        <v>224</v>
      </c>
      <c r="B34" s="151" t="s">
        <v>69</v>
      </c>
      <c r="C34" s="152"/>
      <c r="D34" s="153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54">
        <v>99</v>
      </c>
      <c r="Q34" s="154"/>
      <c r="R34" s="185">
        <v>1.8</v>
      </c>
      <c r="S34" s="154">
        <v>132.15</v>
      </c>
      <c r="T34" s="185">
        <v>138.6</v>
      </c>
      <c r="U34" s="185">
        <v>135</v>
      </c>
      <c r="V34" s="186">
        <f>SUM(E34:U34)</f>
        <v>506.54999999999995</v>
      </c>
      <c r="W34" s="60"/>
    </row>
    <row r="35" spans="1:23" ht="15" hidden="1" customHeight="1">
      <c r="A35" s="187" t="s">
        <v>70</v>
      </c>
      <c r="B35" s="188" t="s">
        <v>68</v>
      </c>
      <c r="C35" s="188"/>
      <c r="D35" s="188"/>
      <c r="E35" s="189"/>
      <c r="F35" s="189"/>
      <c r="G35" s="189"/>
      <c r="H35" s="190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89"/>
      <c r="V35" s="191">
        <f t="shared" si="7"/>
        <v>0</v>
      </c>
      <c r="W35" s="15"/>
    </row>
    <row r="36" spans="1:23" ht="15" hidden="1" customHeight="1" thickBot="1">
      <c r="A36" s="192">
        <v>2226</v>
      </c>
      <c r="B36" s="193" t="s">
        <v>71</v>
      </c>
      <c r="C36" s="194"/>
      <c r="D36" s="195"/>
      <c r="E36" s="196"/>
      <c r="F36" s="196"/>
      <c r="G36" s="196"/>
      <c r="H36" s="197"/>
      <c r="I36" s="196"/>
      <c r="J36" s="198"/>
      <c r="K36" s="198"/>
      <c r="L36" s="198"/>
      <c r="M36" s="198"/>
      <c r="N36" s="198"/>
      <c r="O36" s="198"/>
      <c r="P36" s="199"/>
      <c r="Q36" s="199"/>
      <c r="R36" s="199"/>
      <c r="S36" s="199"/>
      <c r="T36" s="200"/>
      <c r="U36" s="199"/>
      <c r="V36" s="201">
        <f t="shared" si="7"/>
        <v>0</v>
      </c>
      <c r="W36" s="15"/>
    </row>
    <row r="37" spans="1:23" s="61" customFormat="1" ht="15" hidden="1" customHeight="1" thickTop="1">
      <c r="A37" s="202" t="s">
        <v>72</v>
      </c>
      <c r="B37" s="203" t="s">
        <v>73</v>
      </c>
      <c r="C37" s="204"/>
      <c r="D37" s="205"/>
      <c r="E37" s="206"/>
      <c r="F37" s="206"/>
      <c r="G37" s="206"/>
      <c r="H37" s="207"/>
      <c r="I37" s="207"/>
      <c r="J37" s="207"/>
      <c r="K37" s="207"/>
      <c r="L37" s="207"/>
      <c r="M37" s="207"/>
      <c r="N37" s="207"/>
      <c r="O37" s="207"/>
      <c r="P37" s="77"/>
      <c r="Q37" s="77"/>
      <c r="R37" s="77"/>
      <c r="S37" s="77"/>
      <c r="T37" s="207"/>
      <c r="U37" s="77"/>
      <c r="V37" s="208">
        <f t="shared" si="7"/>
        <v>0</v>
      </c>
      <c r="W37" s="60"/>
    </row>
    <row r="38" spans="1:23" s="61" customFormat="1" ht="15" hidden="1" customHeight="1">
      <c r="A38" s="209">
        <v>225</v>
      </c>
      <c r="B38" s="203" t="s">
        <v>74</v>
      </c>
      <c r="C38" s="204"/>
      <c r="D38" s="205"/>
      <c r="E38" s="210"/>
      <c r="F38" s="210"/>
      <c r="G38" s="210"/>
      <c r="H38" s="211"/>
      <c r="I38" s="211"/>
      <c r="J38" s="211"/>
      <c r="K38" s="211"/>
      <c r="L38" s="211"/>
      <c r="M38" s="211"/>
      <c r="N38" s="211"/>
      <c r="O38" s="211"/>
      <c r="P38" s="212"/>
      <c r="Q38" s="212"/>
      <c r="R38" s="212"/>
      <c r="S38" s="212"/>
      <c r="T38" s="211"/>
      <c r="U38" s="212"/>
      <c r="V38" s="213"/>
      <c r="W38" s="60"/>
    </row>
    <row r="39" spans="1:23" s="61" customFormat="1" ht="15" hidden="1" customHeight="1" thickBot="1">
      <c r="A39" s="214">
        <v>226</v>
      </c>
      <c r="B39" s="215" t="s">
        <v>75</v>
      </c>
      <c r="C39" s="216"/>
      <c r="D39" s="217"/>
      <c r="E39" s="211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1"/>
      <c r="T39" s="211"/>
      <c r="U39" s="212"/>
      <c r="V39" s="213">
        <f>SUM(E39:U39)</f>
        <v>0</v>
      </c>
      <c r="W39" s="60"/>
    </row>
    <row r="40" spans="1:23" s="223" customFormat="1" ht="23.25" hidden="1" customHeight="1" thickBot="1">
      <c r="A40" s="218" t="s">
        <v>76</v>
      </c>
      <c r="B40" s="219" t="s">
        <v>77</v>
      </c>
      <c r="C40" s="220"/>
      <c r="D40" s="221" t="s">
        <v>78</v>
      </c>
      <c r="E40" s="94">
        <f t="shared" ref="E40:V40" si="8">SUM(E41:E46)</f>
        <v>0</v>
      </c>
      <c r="F40" s="28">
        <f t="shared" si="8"/>
        <v>0</v>
      </c>
      <c r="G40" s="28">
        <f t="shared" si="8"/>
        <v>0</v>
      </c>
      <c r="H40" s="28">
        <f t="shared" si="8"/>
        <v>0</v>
      </c>
      <c r="I40" s="28">
        <f t="shared" si="8"/>
        <v>0</v>
      </c>
      <c r="J40" s="28"/>
      <c r="K40" s="28"/>
      <c r="L40" s="28"/>
      <c r="M40" s="28"/>
      <c r="N40" s="28"/>
      <c r="O40" s="28"/>
      <c r="P40" s="28">
        <f t="shared" si="8"/>
        <v>0</v>
      </c>
      <c r="Q40" s="28">
        <f t="shared" si="8"/>
        <v>0</v>
      </c>
      <c r="R40" s="28">
        <f>SUM(R41:R46)</f>
        <v>0</v>
      </c>
      <c r="S40" s="28">
        <f t="shared" si="8"/>
        <v>0</v>
      </c>
      <c r="T40" s="222">
        <f t="shared" si="8"/>
        <v>0</v>
      </c>
      <c r="U40" s="28">
        <f t="shared" si="8"/>
        <v>0</v>
      </c>
      <c r="V40" s="29">
        <f t="shared" si="8"/>
        <v>0</v>
      </c>
    </row>
    <row r="41" spans="1:23" s="61" customFormat="1" ht="16.5" hidden="1" customHeight="1">
      <c r="A41" s="224" t="s">
        <v>79</v>
      </c>
      <c r="B41" s="225" t="s">
        <v>80</v>
      </c>
      <c r="C41" s="226"/>
      <c r="D41" s="227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9"/>
      <c r="U41" s="228"/>
      <c r="V41" s="230">
        <f>SUM(E41:U41)</f>
        <v>0</v>
      </c>
      <c r="W41" s="384"/>
    </row>
    <row r="42" spans="1:23" s="61" customFormat="1" ht="16.5" hidden="1" customHeight="1">
      <c r="A42" s="231" t="s">
        <v>81</v>
      </c>
      <c r="B42" s="232" t="s">
        <v>82</v>
      </c>
      <c r="C42" s="233"/>
      <c r="D42" s="234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6"/>
      <c r="U42" s="235"/>
      <c r="V42" s="237"/>
      <c r="W42" s="384"/>
    </row>
    <row r="43" spans="1:23" ht="16.5" hidden="1" customHeight="1">
      <c r="A43" s="238">
        <v>236</v>
      </c>
      <c r="B43" s="232" t="s">
        <v>83</v>
      </c>
      <c r="C43" s="233"/>
      <c r="D43" s="234"/>
      <c r="E43" s="239"/>
      <c r="F43" s="239"/>
      <c r="G43" s="239"/>
      <c r="H43" s="239"/>
      <c r="I43" s="240"/>
      <c r="J43" s="240"/>
      <c r="K43" s="240"/>
      <c r="L43" s="240"/>
      <c r="M43" s="240"/>
      <c r="N43" s="240"/>
      <c r="O43" s="240"/>
      <c r="P43" s="239"/>
      <c r="Q43" s="241"/>
      <c r="R43" s="239"/>
      <c r="S43" s="239"/>
      <c r="T43" s="242"/>
      <c r="U43" s="239"/>
      <c r="V43" s="237">
        <f>SUM(E43:U43)</f>
        <v>0</v>
      </c>
      <c r="W43" s="384"/>
    </row>
    <row r="44" spans="1:23" ht="16.5" hidden="1" customHeight="1">
      <c r="A44" s="238">
        <v>237</v>
      </c>
      <c r="B44" s="232" t="s">
        <v>84</v>
      </c>
      <c r="C44" s="233"/>
      <c r="D44" s="234"/>
      <c r="E44" s="239"/>
      <c r="F44" s="239"/>
      <c r="G44" s="239"/>
      <c r="H44" s="242"/>
      <c r="I44" s="241"/>
      <c r="J44" s="241"/>
      <c r="K44" s="241"/>
      <c r="L44" s="241"/>
      <c r="M44" s="241"/>
      <c r="N44" s="241"/>
      <c r="O44" s="241"/>
      <c r="P44" s="239"/>
      <c r="Q44" s="239"/>
      <c r="R44" s="239"/>
      <c r="S44" s="239"/>
      <c r="T44" s="242"/>
      <c r="U44" s="239"/>
      <c r="V44" s="237">
        <f>SUM(E44:U44)</f>
        <v>0</v>
      </c>
      <c r="W44" s="384"/>
    </row>
    <row r="45" spans="1:23" ht="16.5" hidden="1" customHeight="1">
      <c r="A45" s="238">
        <v>238</v>
      </c>
      <c r="B45" s="243" t="s">
        <v>85</v>
      </c>
      <c r="C45" s="233"/>
      <c r="D45" s="234"/>
      <c r="E45" s="239"/>
      <c r="F45" s="239"/>
      <c r="G45" s="239"/>
      <c r="H45" s="241"/>
      <c r="I45" s="244"/>
      <c r="J45" s="244"/>
      <c r="K45" s="244"/>
      <c r="L45" s="244"/>
      <c r="M45" s="244"/>
      <c r="N45" s="244"/>
      <c r="O45" s="244"/>
      <c r="P45" s="239"/>
      <c r="Q45" s="239"/>
      <c r="R45" s="239"/>
      <c r="S45" s="239"/>
      <c r="T45" s="242"/>
      <c r="U45" s="239"/>
      <c r="V45" s="237">
        <f>SUM(E45:U45)</f>
        <v>0</v>
      </c>
      <c r="W45" s="384"/>
    </row>
    <row r="46" spans="1:23" ht="17.25" hidden="1" customHeight="1" thickBot="1">
      <c r="A46" s="238">
        <v>239</v>
      </c>
      <c r="B46" s="243" t="s">
        <v>86</v>
      </c>
      <c r="C46" s="233"/>
      <c r="D46" s="234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42"/>
      <c r="U46" s="239"/>
      <c r="V46" s="237">
        <f>SUM(E46:U46)</f>
        <v>0</v>
      </c>
      <c r="W46" s="384"/>
    </row>
    <row r="47" spans="1:23" s="97" customFormat="1" ht="19.5" customHeight="1" thickBot="1">
      <c r="A47" s="370"/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2"/>
      <c r="W47" s="96"/>
    </row>
    <row r="48" spans="1:23" s="20" customFormat="1" ht="19.5" customHeight="1" thickBot="1">
      <c r="A48" s="245" t="s">
        <v>87</v>
      </c>
      <c r="B48" s="387" t="s">
        <v>88</v>
      </c>
      <c r="C48" s="388"/>
      <c r="D48" s="389"/>
      <c r="E48" s="246" t="e">
        <f>SUM(E49:E55)</f>
        <v>#REF!</v>
      </c>
      <c r="F48" s="246" t="e">
        <f>SUM(F49:F55)</f>
        <v>#REF!</v>
      </c>
      <c r="G48" s="246" t="e">
        <f>SUM(G49:G55)</f>
        <v>#REF!</v>
      </c>
      <c r="H48" s="247" t="e">
        <f>SUM(H49:H55)</f>
        <v>#REF!</v>
      </c>
      <c r="I48" s="247" t="e">
        <f>SUM(I49:I55)</f>
        <v>#REF!</v>
      </c>
      <c r="J48" s="247">
        <f>SUM(J49)</f>
        <v>0</v>
      </c>
      <c r="K48" s="247">
        <v>0</v>
      </c>
      <c r="L48" s="247">
        <v>0</v>
      </c>
      <c r="M48" s="247">
        <v>0</v>
      </c>
      <c r="N48" s="247">
        <v>0</v>
      </c>
      <c r="O48" s="247">
        <v>0</v>
      </c>
      <c r="P48" s="247">
        <f>SUM(P49)</f>
        <v>-10</v>
      </c>
      <c r="Q48" s="247">
        <v>0</v>
      </c>
      <c r="R48" s="247">
        <v>0</v>
      </c>
      <c r="S48" s="246">
        <v>0</v>
      </c>
      <c r="T48" s="246">
        <v>0</v>
      </c>
      <c r="U48" s="246">
        <f>SUM(U49)</f>
        <v>0</v>
      </c>
      <c r="V48" s="248">
        <f>SUM(V49)</f>
        <v>40</v>
      </c>
      <c r="W48" s="249" t="s">
        <v>19</v>
      </c>
    </row>
    <row r="49" spans="1:23" s="61" customFormat="1" ht="19.5" customHeight="1">
      <c r="A49" s="250" t="s">
        <v>89</v>
      </c>
      <c r="B49" s="408" t="s">
        <v>90</v>
      </c>
      <c r="C49" s="408"/>
      <c r="D49" s="408"/>
      <c r="E49" s="349"/>
      <c r="F49" s="349"/>
      <c r="G49" s="349"/>
      <c r="H49" s="350"/>
      <c r="I49" s="350"/>
      <c r="J49" s="350"/>
      <c r="K49" s="350"/>
      <c r="L49" s="350"/>
      <c r="M49" s="350"/>
      <c r="N49" s="350"/>
      <c r="O49" s="350"/>
      <c r="P49" s="350">
        <v>-10</v>
      </c>
      <c r="Q49" s="350"/>
      <c r="R49" s="351"/>
      <c r="S49" s="352">
        <v>50</v>
      </c>
      <c r="T49" s="349"/>
      <c r="U49" s="353"/>
      <c r="V49" s="354">
        <f>SUM(J49:U49)</f>
        <v>40</v>
      </c>
    </row>
    <row r="50" spans="1:23" s="348" customFormat="1" ht="19.5" customHeight="1" thickBot="1">
      <c r="A50" s="367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</row>
    <row r="51" spans="1:23" s="262" customFormat="1" ht="31.5" customHeight="1" thickBot="1">
      <c r="A51" s="409" t="s">
        <v>91</v>
      </c>
      <c r="B51" s="410"/>
      <c r="C51" s="410"/>
      <c r="D51" s="411"/>
      <c r="E51" s="344">
        <f t="shared" ref="E51:U51" si="9">SUM(E6-E20)</f>
        <v>0</v>
      </c>
      <c r="F51" s="344">
        <f t="shared" si="9"/>
        <v>0</v>
      </c>
      <c r="G51" s="344">
        <f t="shared" si="9"/>
        <v>0</v>
      </c>
      <c r="H51" s="344">
        <f t="shared" si="9"/>
        <v>0</v>
      </c>
      <c r="I51" s="344">
        <f t="shared" si="9"/>
        <v>0</v>
      </c>
      <c r="J51" s="345">
        <f>SUM(J6-J20)</f>
        <v>0</v>
      </c>
      <c r="K51" s="345">
        <f t="shared" si="9"/>
        <v>0</v>
      </c>
      <c r="L51" s="345">
        <f t="shared" si="9"/>
        <v>0</v>
      </c>
      <c r="M51" s="345">
        <f t="shared" si="9"/>
        <v>0</v>
      </c>
      <c r="N51" s="345">
        <f t="shared" si="9"/>
        <v>0</v>
      </c>
      <c r="O51" s="345">
        <f t="shared" si="9"/>
        <v>0</v>
      </c>
      <c r="P51" s="345">
        <f>SUM(P6-P20)</f>
        <v>1444.1399999999999</v>
      </c>
      <c r="Q51" s="345">
        <f t="shared" si="9"/>
        <v>-940.69999999999982</v>
      </c>
      <c r="R51" s="345">
        <f t="shared" si="9"/>
        <v>1246.8699999999999</v>
      </c>
      <c r="S51" s="345">
        <f t="shared" si="9"/>
        <v>511.77</v>
      </c>
      <c r="T51" s="345">
        <f>SUM(T6-T20)</f>
        <v>188.26999999999998</v>
      </c>
      <c r="U51" s="345">
        <f t="shared" si="9"/>
        <v>202.09000000000015</v>
      </c>
      <c r="V51" s="346">
        <f>SUM(V6-V20)</f>
        <v>2652.4399999999987</v>
      </c>
      <c r="W51" s="347" t="s">
        <v>92</v>
      </c>
    </row>
    <row r="52" spans="1:23" ht="19.5" customHeight="1" thickBot="1">
      <c r="A52" s="263"/>
      <c r="B52" s="264"/>
      <c r="C52" s="394" t="s">
        <v>93</v>
      </c>
      <c r="D52" s="265" t="s">
        <v>94</v>
      </c>
      <c r="E52" s="266" t="s">
        <v>4</v>
      </c>
      <c r="F52" s="266" t="s">
        <v>5</v>
      </c>
      <c r="G52" s="266" t="s">
        <v>6</v>
      </c>
      <c r="H52" s="266" t="s">
        <v>7</v>
      </c>
      <c r="I52" s="266" t="s">
        <v>8</v>
      </c>
      <c r="J52" s="267" t="s">
        <v>4</v>
      </c>
      <c r="K52" s="267" t="s">
        <v>5</v>
      </c>
      <c r="L52" s="267" t="s">
        <v>6</v>
      </c>
      <c r="M52" s="267" t="s">
        <v>7</v>
      </c>
      <c r="N52" s="267" t="s">
        <v>8</v>
      </c>
      <c r="O52" s="267" t="s">
        <v>9</v>
      </c>
      <c r="P52" s="267" t="s">
        <v>10</v>
      </c>
      <c r="Q52" s="267" t="s">
        <v>11</v>
      </c>
      <c r="R52" s="267" t="s">
        <v>12</v>
      </c>
      <c r="S52" s="267" t="s">
        <v>13</v>
      </c>
      <c r="T52" s="267" t="s">
        <v>14</v>
      </c>
      <c r="U52" s="268" t="s">
        <v>15</v>
      </c>
      <c r="V52" s="269"/>
    </row>
    <row r="53" spans="1:23" s="61" customFormat="1" ht="19.5" customHeight="1" thickBot="1">
      <c r="A53" s="396"/>
      <c r="B53" s="397"/>
      <c r="C53" s="395"/>
      <c r="D53" s="270">
        <v>0</v>
      </c>
      <c r="E53" s="271" t="e">
        <f>SUM(D53,E51,#REF!)</f>
        <v>#REF!</v>
      </c>
      <c r="F53" s="271" t="e">
        <f>SUM(E53,F51,#REF!)</f>
        <v>#REF!</v>
      </c>
      <c r="G53" s="271" t="e">
        <f>SUM(F53,G51,#REF!)</f>
        <v>#REF!</v>
      </c>
      <c r="H53" s="271" t="e">
        <f>SUM(G53,H51,#REF!)</f>
        <v>#REF!</v>
      </c>
      <c r="I53" s="271" t="e">
        <f>SUM(H53,I51,#REF!)</f>
        <v>#REF!</v>
      </c>
      <c r="J53" s="271"/>
      <c r="K53" s="271"/>
      <c r="L53" s="271"/>
      <c r="M53" s="271"/>
      <c r="N53" s="271"/>
      <c r="O53" s="271"/>
      <c r="P53" s="272"/>
      <c r="Q53" s="272"/>
      <c r="R53" s="272"/>
      <c r="S53" s="272"/>
      <c r="T53" s="272"/>
      <c r="U53" s="272"/>
      <c r="V53" s="273"/>
      <c r="W53" s="60"/>
    </row>
    <row r="54" spans="1:23" ht="9.75" customHeight="1" thickBot="1">
      <c r="A54" s="274"/>
      <c r="B54" s="275"/>
      <c r="C54" s="276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</row>
    <row r="55" spans="1:23" ht="30.75" customHeight="1" thickBot="1">
      <c r="A55" s="341"/>
      <c r="B55" s="412" t="s">
        <v>112</v>
      </c>
      <c r="C55" s="412"/>
      <c r="D55" s="412"/>
      <c r="E55" s="275"/>
      <c r="F55" s="275"/>
      <c r="G55" s="275"/>
      <c r="H55" s="278"/>
      <c r="I55" s="279"/>
      <c r="J55" s="280">
        <v>-136.75</v>
      </c>
      <c r="K55" s="280">
        <v>-37.74</v>
      </c>
      <c r="L55" s="280">
        <v>86</v>
      </c>
      <c r="M55" s="280">
        <v>-114.23</v>
      </c>
      <c r="N55" s="280">
        <v>26.6</v>
      </c>
      <c r="O55" s="280">
        <v>-109.2</v>
      </c>
      <c r="P55" s="280"/>
      <c r="Q55" s="280">
        <v>-429.85</v>
      </c>
      <c r="R55" s="280">
        <v>-18.77</v>
      </c>
      <c r="S55" s="281">
        <v>-58.2</v>
      </c>
      <c r="T55" s="280">
        <v>-59.28</v>
      </c>
      <c r="U55" s="280">
        <v>-87.76</v>
      </c>
      <c r="V55" s="186">
        <f>SUM(E55:U55)</f>
        <v>-939.18000000000006</v>
      </c>
    </row>
    <row r="56" spans="1:23" s="61" customFormat="1" ht="65.25" customHeight="1" thickBot="1">
      <c r="A56" s="406" t="s">
        <v>96</v>
      </c>
      <c r="B56" s="407"/>
      <c r="C56" s="407"/>
      <c r="D56" s="282">
        <v>1202.3599999999999</v>
      </c>
      <c r="E56" s="283"/>
      <c r="F56" s="283"/>
      <c r="G56" s="283"/>
      <c r="H56" s="283"/>
      <c r="I56" s="283"/>
      <c r="J56" s="284">
        <f>SUM(D56+J55)</f>
        <v>1065.6099999999999</v>
      </c>
      <c r="K56" s="284">
        <f t="shared" ref="K56:U56" si="10">SUM(J56+K55)</f>
        <v>1027.8699999999999</v>
      </c>
      <c r="L56" s="284">
        <f t="shared" si="10"/>
        <v>1113.8699999999999</v>
      </c>
      <c r="M56" s="284">
        <f t="shared" si="10"/>
        <v>999.63999999999987</v>
      </c>
      <c r="N56" s="284">
        <f t="shared" si="10"/>
        <v>1026.2399999999998</v>
      </c>
      <c r="O56" s="284">
        <f t="shared" si="10"/>
        <v>917.03999999999974</v>
      </c>
      <c r="P56" s="284">
        <v>917.04</v>
      </c>
      <c r="Q56" s="284">
        <f t="shared" si="10"/>
        <v>487.18999999999994</v>
      </c>
      <c r="R56" s="285">
        <f>SUM(Q56+R55)</f>
        <v>468.41999999999996</v>
      </c>
      <c r="S56" s="342">
        <f t="shared" si="10"/>
        <v>410.21999999999997</v>
      </c>
      <c r="T56" s="287">
        <f t="shared" si="10"/>
        <v>350.93999999999994</v>
      </c>
      <c r="U56" s="343">
        <f t="shared" si="10"/>
        <v>263.17999999999995</v>
      </c>
      <c r="V56" s="288"/>
    </row>
    <row r="57" spans="1:23" ht="12.75" customHeight="1">
      <c r="A57" s="289"/>
      <c r="B57" s="20"/>
      <c r="C57" s="20"/>
      <c r="D57" s="20"/>
    </row>
    <row r="58" spans="1:23" ht="20.25" customHeight="1">
      <c r="A58" s="290" t="s">
        <v>97</v>
      </c>
    </row>
    <row r="64" spans="1:23" ht="16.5" customHeight="1">
      <c r="B64" s="20"/>
      <c r="C64" s="20"/>
      <c r="D64" s="20"/>
      <c r="I64" s="292"/>
      <c r="J64" s="292"/>
      <c r="K64" s="292"/>
      <c r="L64" s="292"/>
      <c r="M64" s="292"/>
      <c r="N64" s="292"/>
      <c r="O64" s="292"/>
      <c r="P64" s="292"/>
      <c r="Q64" s="293"/>
    </row>
  </sheetData>
  <mergeCells count="21">
    <mergeCell ref="A56:C56"/>
    <mergeCell ref="B48:D48"/>
    <mergeCell ref="B49:D49"/>
    <mergeCell ref="A51:D51"/>
    <mergeCell ref="C52:C53"/>
    <mergeCell ref="A53:B53"/>
    <mergeCell ref="B55:D55"/>
    <mergeCell ref="A1:D1"/>
    <mergeCell ref="B4:D4"/>
    <mergeCell ref="B6:D6"/>
    <mergeCell ref="W11:X11"/>
    <mergeCell ref="A19:V19"/>
    <mergeCell ref="Y11:AA13"/>
    <mergeCell ref="W12:X12"/>
    <mergeCell ref="W13:X13"/>
    <mergeCell ref="A50:W50"/>
    <mergeCell ref="A47:V47"/>
    <mergeCell ref="B20:D20"/>
    <mergeCell ref="B21:D21"/>
    <mergeCell ref="B26:D26"/>
    <mergeCell ref="W41:W46"/>
  </mergeCells>
  <pageMargins left="0.26" right="0.23622047244094491" top="0.19685039370078741" bottom="0.23622047244094491" header="0.19685039370078741" footer="0.23622047244094491"/>
  <pageSetup paperSize="9" scale="65" orientation="landscape" horizontalDpi="360" verticalDpi="360" r:id="rId1"/>
  <headerFooter alignWithMargins="0"/>
  <rowBreaks count="2" manualBreakCount="2">
    <brk id="120" min="1" max="256" man="1"/>
    <brk id="127" min="1" max="25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75" zoomScaleNormal="75" workbookViewId="0">
      <selection activeCell="C6" sqref="C6"/>
    </sheetView>
  </sheetViews>
  <sheetFormatPr defaultRowHeight="15"/>
  <cols>
    <col min="3" max="3" width="27.7109375" customWidth="1"/>
    <col min="4" max="4" width="11.5703125" customWidth="1"/>
    <col min="5" max="9" width="10.140625" customWidth="1"/>
    <col min="10" max="10" width="10.7109375" customWidth="1"/>
    <col min="11" max="11" width="11.85546875" customWidth="1"/>
    <col min="12" max="12" width="11.7109375" customWidth="1"/>
    <col min="13" max="13" width="10.7109375" customWidth="1"/>
    <col min="14" max="14" width="11.7109375" customWidth="1"/>
    <col min="15" max="15" width="10.5703125" customWidth="1"/>
    <col min="16" max="16" width="11.28515625" customWidth="1"/>
    <col min="17" max="17" width="10.85546875" customWidth="1"/>
  </cols>
  <sheetData>
    <row r="1" spans="1:17" ht="15.75" thickBot="1">
      <c r="A1" s="460"/>
      <c r="B1" s="460"/>
      <c r="C1" s="460"/>
      <c r="D1" s="460"/>
      <c r="E1" s="460"/>
      <c r="F1" s="460"/>
      <c r="G1" s="460"/>
      <c r="H1" s="461" t="s">
        <v>113</v>
      </c>
      <c r="I1" s="461"/>
      <c r="J1" s="461"/>
      <c r="K1" s="461"/>
      <c r="L1" s="461"/>
      <c r="M1" s="461"/>
      <c r="N1" s="461"/>
      <c r="O1" s="461"/>
      <c r="P1" s="461"/>
      <c r="Q1" s="461"/>
    </row>
    <row r="2" spans="1:17">
      <c r="A2" s="462" t="s">
        <v>3</v>
      </c>
      <c r="B2" s="463"/>
      <c r="C2" s="463"/>
      <c r="D2" s="463"/>
      <c r="E2" s="464" t="s">
        <v>4</v>
      </c>
      <c r="F2" s="464" t="s">
        <v>5</v>
      </c>
      <c r="G2" s="464" t="s">
        <v>6</v>
      </c>
      <c r="H2" s="464" t="s">
        <v>7</v>
      </c>
      <c r="I2" s="464" t="s">
        <v>8</v>
      </c>
      <c r="J2" s="464" t="s">
        <v>9</v>
      </c>
      <c r="K2" s="465" t="s">
        <v>10</v>
      </c>
      <c r="L2" s="464" t="s">
        <v>11</v>
      </c>
      <c r="M2" s="464" t="s">
        <v>12</v>
      </c>
      <c r="N2" s="464" t="s">
        <v>13</v>
      </c>
      <c r="O2" s="464" t="s">
        <v>14</v>
      </c>
      <c r="P2" s="466" t="s">
        <v>15</v>
      </c>
      <c r="Q2" s="467" t="s">
        <v>16</v>
      </c>
    </row>
    <row r="3" spans="1:17" ht="15.75" thickBot="1">
      <c r="A3" s="468"/>
      <c r="B3" s="469"/>
      <c r="C3" s="469"/>
      <c r="D3" s="469"/>
      <c r="E3" s="469"/>
      <c r="F3" s="469"/>
      <c r="G3" s="469"/>
      <c r="H3" s="469"/>
      <c r="I3" s="469"/>
      <c r="J3" s="469"/>
      <c r="K3" s="444"/>
      <c r="L3" s="469"/>
      <c r="M3" s="469"/>
      <c r="N3" s="469"/>
      <c r="O3" s="469"/>
      <c r="P3" s="470"/>
      <c r="Q3" s="471"/>
    </row>
    <row r="4" spans="1:17" ht="15.75" thickBot="1">
      <c r="A4" s="472" t="s">
        <v>17</v>
      </c>
      <c r="B4" s="473" t="s">
        <v>18</v>
      </c>
      <c r="C4" s="473"/>
      <c r="D4" s="473"/>
      <c r="E4" s="474">
        <v>4103</v>
      </c>
      <c r="F4" s="474">
        <v>3309</v>
      </c>
      <c r="G4" s="474">
        <v>3487</v>
      </c>
      <c r="H4" s="474">
        <v>3189</v>
      </c>
      <c r="I4" s="474">
        <v>3189</v>
      </c>
      <c r="J4" s="474">
        <v>5381</v>
      </c>
      <c r="K4" s="475">
        <v>0</v>
      </c>
      <c r="L4" s="474">
        <v>0</v>
      </c>
      <c r="M4" s="474">
        <v>0</v>
      </c>
      <c r="N4" s="474">
        <v>0</v>
      </c>
      <c r="O4" s="474">
        <v>0</v>
      </c>
      <c r="P4" s="476">
        <v>0</v>
      </c>
      <c r="Q4" s="477">
        <v>22658</v>
      </c>
    </row>
    <row r="5" spans="1:17" ht="15.75" thickBot="1">
      <c r="A5" s="478" t="s">
        <v>20</v>
      </c>
      <c r="B5" s="479" t="s">
        <v>21</v>
      </c>
      <c r="C5" s="480"/>
      <c r="D5" s="480"/>
      <c r="E5" s="481">
        <v>2051</v>
      </c>
      <c r="F5" s="481">
        <v>1257</v>
      </c>
      <c r="G5" s="481">
        <v>1435</v>
      </c>
      <c r="H5" s="481">
        <v>1137</v>
      </c>
      <c r="I5" s="481">
        <v>1137</v>
      </c>
      <c r="J5" s="481">
        <v>3329</v>
      </c>
      <c r="K5" s="482">
        <v>0</v>
      </c>
      <c r="L5" s="481">
        <v>0</v>
      </c>
      <c r="M5" s="481">
        <v>0</v>
      </c>
      <c r="N5" s="481">
        <v>0</v>
      </c>
      <c r="O5" s="481">
        <v>0</v>
      </c>
      <c r="P5" s="481">
        <v>0</v>
      </c>
      <c r="Q5" s="483">
        <v>10346</v>
      </c>
    </row>
    <row r="6" spans="1:17">
      <c r="A6" s="484" t="s">
        <v>22</v>
      </c>
      <c r="B6" s="485" t="s">
        <v>114</v>
      </c>
      <c r="C6" s="486"/>
      <c r="D6" s="486"/>
      <c r="E6" s="487">
        <v>2051</v>
      </c>
      <c r="F6" s="487">
        <v>1257</v>
      </c>
      <c r="G6" s="487">
        <v>1435</v>
      </c>
      <c r="H6" s="487">
        <v>1137</v>
      </c>
      <c r="I6" s="487">
        <v>1137</v>
      </c>
      <c r="J6" s="488">
        <v>3329</v>
      </c>
      <c r="K6" s="488"/>
      <c r="L6" s="487"/>
      <c r="M6" s="487"/>
      <c r="N6" s="487"/>
      <c r="O6" s="487"/>
      <c r="P6" s="487"/>
      <c r="Q6" s="489">
        <v>10346</v>
      </c>
    </row>
    <row r="7" spans="1:17" ht="15.75" thickBot="1">
      <c r="A7" s="490" t="s">
        <v>25</v>
      </c>
      <c r="B7" s="491" t="s">
        <v>26</v>
      </c>
      <c r="C7" s="492"/>
      <c r="D7" s="492"/>
      <c r="E7" s="493"/>
      <c r="F7" s="494"/>
      <c r="G7" s="495"/>
      <c r="H7" s="495"/>
      <c r="I7" s="495"/>
      <c r="J7" s="495"/>
      <c r="K7" s="496"/>
      <c r="L7" s="495"/>
      <c r="M7" s="495"/>
      <c r="N7" s="495"/>
      <c r="O7" s="497"/>
      <c r="P7" s="498"/>
      <c r="Q7" s="489">
        <v>0</v>
      </c>
    </row>
    <row r="8" spans="1:17" ht="15.75" thickBot="1">
      <c r="A8" s="478" t="s">
        <v>27</v>
      </c>
      <c r="B8" s="479" t="s">
        <v>28</v>
      </c>
      <c r="C8" s="480"/>
      <c r="D8" s="480"/>
      <c r="E8" s="481">
        <v>2052</v>
      </c>
      <c r="F8" s="481">
        <v>2052</v>
      </c>
      <c r="G8" s="481">
        <v>2052</v>
      </c>
      <c r="H8" s="481">
        <v>2052</v>
      </c>
      <c r="I8" s="481">
        <v>2052</v>
      </c>
      <c r="J8" s="481">
        <v>2052</v>
      </c>
      <c r="K8" s="482">
        <v>0</v>
      </c>
      <c r="L8" s="481">
        <v>0</v>
      </c>
      <c r="M8" s="481">
        <v>0</v>
      </c>
      <c r="N8" s="481">
        <v>0</v>
      </c>
      <c r="O8" s="481">
        <v>0</v>
      </c>
      <c r="P8" s="499">
        <v>0</v>
      </c>
      <c r="Q8" s="483">
        <v>12312</v>
      </c>
    </row>
    <row r="9" spans="1:17">
      <c r="A9" s="484" t="s">
        <v>31</v>
      </c>
      <c r="B9" s="500" t="s">
        <v>32</v>
      </c>
      <c r="C9" s="501"/>
      <c r="D9" s="501"/>
      <c r="E9" s="502">
        <v>1584</v>
      </c>
      <c r="F9" s="502">
        <v>1584</v>
      </c>
      <c r="G9" s="502">
        <v>1584</v>
      </c>
      <c r="H9" s="502">
        <v>1584</v>
      </c>
      <c r="I9" s="502">
        <v>1584</v>
      </c>
      <c r="J9" s="502">
        <v>1584</v>
      </c>
      <c r="K9" s="503"/>
      <c r="L9" s="502"/>
      <c r="M9" s="502"/>
      <c r="N9" s="502"/>
      <c r="O9" s="502"/>
      <c r="P9" s="504"/>
      <c r="Q9" s="505">
        <v>9504</v>
      </c>
    </row>
    <row r="10" spans="1:17" ht="15.75" thickBot="1">
      <c r="A10" s="506" t="s">
        <v>33</v>
      </c>
      <c r="B10" s="507" t="s">
        <v>34</v>
      </c>
      <c r="C10" s="508"/>
      <c r="D10" s="509"/>
      <c r="E10" s="442">
        <v>468</v>
      </c>
      <c r="F10" s="510">
        <v>468</v>
      </c>
      <c r="G10" s="510">
        <v>468</v>
      </c>
      <c r="H10" s="510">
        <v>468</v>
      </c>
      <c r="I10" s="510">
        <v>468</v>
      </c>
      <c r="J10" s="510">
        <v>468</v>
      </c>
      <c r="K10" s="427"/>
      <c r="L10" s="422"/>
      <c r="M10" s="422"/>
      <c r="N10" s="422"/>
      <c r="O10" s="422"/>
      <c r="P10" s="423"/>
      <c r="Q10" s="511">
        <v>2808</v>
      </c>
    </row>
    <row r="11" spans="1:17" ht="15.75" thickBot="1">
      <c r="A11" s="478" t="s">
        <v>35</v>
      </c>
      <c r="B11" s="512" t="s">
        <v>36</v>
      </c>
      <c r="C11" s="479"/>
      <c r="D11" s="480"/>
      <c r="E11" s="481">
        <v>0</v>
      </c>
      <c r="F11" s="481">
        <v>0</v>
      </c>
      <c r="G11" s="481">
        <v>0</v>
      </c>
      <c r="H11" s="481">
        <v>0</v>
      </c>
      <c r="I11" s="481">
        <v>0</v>
      </c>
      <c r="J11" s="481">
        <v>0</v>
      </c>
      <c r="K11" s="482">
        <v>0</v>
      </c>
      <c r="L11" s="481">
        <v>0</v>
      </c>
      <c r="M11" s="481">
        <v>0</v>
      </c>
      <c r="N11" s="481">
        <v>0</v>
      </c>
      <c r="O11" s="481">
        <v>0</v>
      </c>
      <c r="P11" s="499">
        <v>0</v>
      </c>
      <c r="Q11" s="483">
        <v>0</v>
      </c>
    </row>
    <row r="12" spans="1:17">
      <c r="A12" s="484" t="s">
        <v>37</v>
      </c>
      <c r="B12" s="513" t="s">
        <v>38</v>
      </c>
      <c r="C12" s="514"/>
      <c r="D12" s="514"/>
      <c r="E12" s="515"/>
      <c r="F12" s="515"/>
      <c r="G12" s="515"/>
      <c r="H12" s="515"/>
      <c r="I12" s="515"/>
      <c r="J12" s="515"/>
      <c r="K12" s="516"/>
      <c r="L12" s="515"/>
      <c r="M12" s="515"/>
      <c r="N12" s="515"/>
      <c r="O12" s="515"/>
      <c r="P12" s="517"/>
      <c r="Q12" s="489">
        <v>0</v>
      </c>
    </row>
    <row r="13" spans="1:17">
      <c r="A13" s="506" t="s">
        <v>39</v>
      </c>
      <c r="B13" s="518" t="s">
        <v>100</v>
      </c>
      <c r="C13" s="519"/>
      <c r="D13" s="519"/>
      <c r="E13" s="520"/>
      <c r="F13" s="520"/>
      <c r="G13" s="520"/>
      <c r="H13" s="520"/>
      <c r="I13" s="521"/>
      <c r="J13" s="521"/>
      <c r="K13" s="520"/>
      <c r="L13" s="521"/>
      <c r="M13" s="520"/>
      <c r="N13" s="521"/>
      <c r="O13" s="521"/>
      <c r="P13" s="522"/>
      <c r="Q13" s="489">
        <v>0</v>
      </c>
    </row>
    <row r="14" spans="1:17" ht="15.75" thickBot="1">
      <c r="A14" s="523">
        <v>133</v>
      </c>
      <c r="B14" s="518" t="s">
        <v>115</v>
      </c>
      <c r="C14" s="519"/>
      <c r="D14" s="519"/>
      <c r="E14" s="520"/>
      <c r="F14" s="520"/>
      <c r="G14" s="520"/>
      <c r="H14" s="520"/>
      <c r="I14" s="521"/>
      <c r="J14" s="521"/>
      <c r="K14" s="520"/>
      <c r="L14" s="521"/>
      <c r="M14" s="520"/>
      <c r="N14" s="521"/>
      <c r="O14" s="521"/>
      <c r="P14" s="522"/>
      <c r="Q14" s="489">
        <v>0</v>
      </c>
    </row>
    <row r="15" spans="1:17" ht="15.75" thickBot="1">
      <c r="A15" s="478" t="s">
        <v>42</v>
      </c>
      <c r="B15" s="512" t="s">
        <v>43</v>
      </c>
      <c r="C15" s="479"/>
      <c r="D15" s="480"/>
      <c r="E15" s="481"/>
      <c r="F15" s="481"/>
      <c r="G15" s="481"/>
      <c r="H15" s="481"/>
      <c r="I15" s="481"/>
      <c r="J15" s="524"/>
      <c r="K15" s="525"/>
      <c r="L15" s="526"/>
      <c r="M15" s="481"/>
      <c r="N15" s="481"/>
      <c r="O15" s="481"/>
      <c r="P15" s="499"/>
      <c r="Q15" s="527">
        <v>0</v>
      </c>
    </row>
    <row r="16" spans="1:17" ht="15.75" thickBot="1">
      <c r="A16" s="528"/>
      <c r="B16" s="529"/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30"/>
      <c r="O16" s="531"/>
      <c r="P16" s="532"/>
      <c r="Q16" s="533"/>
    </row>
    <row r="17" spans="1:17" ht="15.75" thickBot="1">
      <c r="A17" s="534" t="s">
        <v>44</v>
      </c>
      <c r="B17" s="535" t="s">
        <v>45</v>
      </c>
      <c r="C17" s="535"/>
      <c r="D17" s="535"/>
      <c r="E17" s="536">
        <v>2931.3900000000003</v>
      </c>
      <c r="F17" s="536">
        <v>2908.5800000000004</v>
      </c>
      <c r="G17" s="536">
        <v>2418.04</v>
      </c>
      <c r="H17" s="536">
        <v>3364.75</v>
      </c>
      <c r="I17" s="536">
        <v>3040.21</v>
      </c>
      <c r="J17" s="536">
        <v>2775.34</v>
      </c>
      <c r="K17" s="537">
        <v>0</v>
      </c>
      <c r="L17" s="536">
        <v>0</v>
      </c>
      <c r="M17" s="536">
        <v>0</v>
      </c>
      <c r="N17" s="536">
        <v>0</v>
      </c>
      <c r="O17" s="536">
        <v>0</v>
      </c>
      <c r="P17" s="538">
        <v>0</v>
      </c>
      <c r="Q17" s="539">
        <v>17438.310000000001</v>
      </c>
    </row>
    <row r="18" spans="1:17" ht="15.75" thickBot="1">
      <c r="A18" s="540" t="s">
        <v>46</v>
      </c>
      <c r="B18" s="541" t="s">
        <v>47</v>
      </c>
      <c r="C18" s="541"/>
      <c r="D18" s="541"/>
      <c r="E18" s="481">
        <v>2134.7600000000002</v>
      </c>
      <c r="F18" s="481">
        <v>2116.3000000000002</v>
      </c>
      <c r="G18" s="481">
        <v>1635.99</v>
      </c>
      <c r="H18" s="481">
        <v>2659.51</v>
      </c>
      <c r="I18" s="481">
        <v>2225.9699999999998</v>
      </c>
      <c r="J18" s="481">
        <v>2126.71</v>
      </c>
      <c r="K18" s="482">
        <v>0</v>
      </c>
      <c r="L18" s="481">
        <v>0</v>
      </c>
      <c r="M18" s="481">
        <v>0</v>
      </c>
      <c r="N18" s="481">
        <v>0</v>
      </c>
      <c r="O18" s="481">
        <v>0</v>
      </c>
      <c r="P18" s="481">
        <v>0</v>
      </c>
      <c r="Q18" s="542">
        <v>12899.240000000002</v>
      </c>
    </row>
    <row r="19" spans="1:17">
      <c r="A19" s="543" t="s">
        <v>48</v>
      </c>
      <c r="B19" s="544" t="s">
        <v>116</v>
      </c>
      <c r="C19" s="545"/>
      <c r="D19" s="546"/>
      <c r="E19" s="547">
        <v>2134.7600000000002</v>
      </c>
      <c r="F19" s="547">
        <v>2116.3000000000002</v>
      </c>
      <c r="G19" s="547">
        <v>1635.99</v>
      </c>
      <c r="H19" s="547">
        <v>2659.51</v>
      </c>
      <c r="I19" s="547">
        <v>2225.9699999999998</v>
      </c>
      <c r="J19" s="547">
        <v>2126.71</v>
      </c>
      <c r="K19" s="547"/>
      <c r="L19" s="547"/>
      <c r="M19" s="547"/>
      <c r="N19" s="548"/>
      <c r="O19" s="549"/>
      <c r="P19" s="550"/>
      <c r="Q19" s="551">
        <v>12899.240000000002</v>
      </c>
    </row>
    <row r="20" spans="1:17">
      <c r="A20" s="552" t="s">
        <v>51</v>
      </c>
      <c r="B20" s="553" t="s">
        <v>52</v>
      </c>
      <c r="C20" s="554"/>
      <c r="D20" s="555"/>
      <c r="E20" s="556"/>
      <c r="F20" s="557"/>
      <c r="G20" s="557"/>
      <c r="H20" s="557"/>
      <c r="I20" s="557"/>
      <c r="J20" s="557"/>
      <c r="K20" s="558"/>
      <c r="L20" s="557"/>
      <c r="M20" s="557"/>
      <c r="N20" s="557"/>
      <c r="O20" s="515"/>
      <c r="P20" s="517"/>
      <c r="Q20" s="489">
        <v>0</v>
      </c>
    </row>
    <row r="21" spans="1:17" ht="15.75" thickBot="1">
      <c r="A21" s="559" t="s">
        <v>53</v>
      </c>
      <c r="B21" s="491" t="s">
        <v>54</v>
      </c>
      <c r="C21" s="560"/>
      <c r="D21" s="561"/>
      <c r="E21" s="556"/>
      <c r="F21" s="494"/>
      <c r="G21" s="494"/>
      <c r="H21" s="494"/>
      <c r="I21" s="494"/>
      <c r="J21" s="494"/>
      <c r="K21" s="494"/>
      <c r="L21" s="494"/>
      <c r="M21" s="494"/>
      <c r="N21" s="494"/>
      <c r="O21" s="562"/>
      <c r="P21" s="563"/>
      <c r="Q21" s="489">
        <v>0</v>
      </c>
    </row>
    <row r="22" spans="1:17" ht="15.75" thickBot="1">
      <c r="A22" s="540" t="s">
        <v>55</v>
      </c>
      <c r="B22" s="541" t="s">
        <v>56</v>
      </c>
      <c r="C22" s="541"/>
      <c r="D22" s="541"/>
      <c r="E22" s="481">
        <v>796.63</v>
      </c>
      <c r="F22" s="481">
        <v>792.28000000000009</v>
      </c>
      <c r="G22" s="481">
        <v>782.05</v>
      </c>
      <c r="H22" s="481">
        <v>705.24</v>
      </c>
      <c r="I22" s="481">
        <v>814.24</v>
      </c>
      <c r="J22" s="481">
        <v>648.63000000000011</v>
      </c>
      <c r="K22" s="482">
        <v>0</v>
      </c>
      <c r="L22" s="481">
        <v>0</v>
      </c>
      <c r="M22" s="481">
        <v>0</v>
      </c>
      <c r="N22" s="481">
        <v>0</v>
      </c>
      <c r="O22" s="481">
        <v>0</v>
      </c>
      <c r="P22" s="481">
        <v>0</v>
      </c>
      <c r="Q22" s="542">
        <v>4539.07</v>
      </c>
    </row>
    <row r="23" spans="1:17">
      <c r="A23" s="543" t="s">
        <v>57</v>
      </c>
      <c r="B23" s="564" t="s">
        <v>117</v>
      </c>
      <c r="C23" s="565"/>
      <c r="D23" s="566"/>
      <c r="E23" s="567">
        <v>59.5</v>
      </c>
      <c r="F23" s="567">
        <v>30</v>
      </c>
      <c r="G23" s="567">
        <v>42.01</v>
      </c>
      <c r="H23" s="567">
        <v>37.700000000000003</v>
      </c>
      <c r="I23" s="567"/>
      <c r="J23" s="567">
        <v>27.2</v>
      </c>
      <c r="K23" s="568"/>
      <c r="L23" s="567"/>
      <c r="M23" s="568"/>
      <c r="N23" s="567"/>
      <c r="O23" s="569"/>
      <c r="P23" s="570"/>
      <c r="Q23" s="571">
        <v>196.40999999999997</v>
      </c>
    </row>
    <row r="24" spans="1:17">
      <c r="A24" s="484" t="s">
        <v>59</v>
      </c>
      <c r="B24" s="572" t="s">
        <v>60</v>
      </c>
      <c r="C24" s="573"/>
      <c r="D24" s="574"/>
      <c r="E24" s="567">
        <v>587.23</v>
      </c>
      <c r="F24" s="567">
        <v>637.18000000000006</v>
      </c>
      <c r="G24" s="568">
        <v>562.24</v>
      </c>
      <c r="H24" s="568">
        <v>562.24</v>
      </c>
      <c r="I24" s="568">
        <v>562.24</v>
      </c>
      <c r="J24" s="567">
        <v>571.43000000000006</v>
      </c>
      <c r="K24" s="567">
        <v>0</v>
      </c>
      <c r="L24" s="567">
        <v>0</v>
      </c>
      <c r="M24" s="567">
        <v>0</v>
      </c>
      <c r="N24" s="567">
        <v>0</v>
      </c>
      <c r="O24" s="567">
        <v>0</v>
      </c>
      <c r="P24" s="567">
        <v>0</v>
      </c>
      <c r="Q24" s="575">
        <v>3482.5599999999995</v>
      </c>
    </row>
    <row r="25" spans="1:17">
      <c r="A25" s="415" t="s">
        <v>61</v>
      </c>
      <c r="B25" s="437" t="s">
        <v>118</v>
      </c>
      <c r="C25" s="438"/>
      <c r="D25" s="439"/>
      <c r="E25" s="422">
        <v>24.99</v>
      </c>
      <c r="F25" s="422">
        <v>74.94</v>
      </c>
      <c r="G25" s="422"/>
      <c r="H25" s="427"/>
      <c r="I25" s="427"/>
      <c r="J25" s="427">
        <v>9.19</v>
      </c>
      <c r="K25" s="427"/>
      <c r="L25" s="427"/>
      <c r="M25" s="427"/>
      <c r="N25" s="427"/>
      <c r="O25" s="422"/>
      <c r="P25" s="423"/>
      <c r="Q25" s="424">
        <v>109.11999999999999</v>
      </c>
    </row>
    <row r="26" spans="1:17">
      <c r="A26" s="415" t="s">
        <v>64</v>
      </c>
      <c r="B26" s="449" t="s">
        <v>119</v>
      </c>
      <c r="C26" s="450"/>
      <c r="D26" s="451"/>
      <c r="E26" s="452">
        <v>562.24</v>
      </c>
      <c r="F26" s="452">
        <v>562.24</v>
      </c>
      <c r="G26" s="452">
        <v>562.24</v>
      </c>
      <c r="H26" s="452">
        <v>562.24</v>
      </c>
      <c r="I26" s="452">
        <v>562.24</v>
      </c>
      <c r="J26" s="452">
        <v>562.24</v>
      </c>
      <c r="K26" s="452"/>
      <c r="L26" s="452"/>
      <c r="M26" s="452"/>
      <c r="N26" s="452"/>
      <c r="O26" s="452"/>
      <c r="P26" s="453"/>
      <c r="Q26" s="576">
        <v>3373.4399999999996</v>
      </c>
    </row>
    <row r="27" spans="1:17">
      <c r="A27" s="416" t="s">
        <v>66</v>
      </c>
      <c r="B27" s="456" t="s">
        <v>120</v>
      </c>
      <c r="C27" s="457"/>
      <c r="D27" s="458"/>
      <c r="E27" s="422"/>
      <c r="F27" s="422"/>
      <c r="G27" s="422"/>
      <c r="H27" s="427"/>
      <c r="I27" s="422"/>
      <c r="J27" s="422"/>
      <c r="K27" s="427"/>
      <c r="L27" s="422"/>
      <c r="M27" s="427"/>
      <c r="N27" s="427"/>
      <c r="O27" s="422"/>
      <c r="P27" s="423"/>
      <c r="Q27" s="424">
        <v>0</v>
      </c>
    </row>
    <row r="28" spans="1:17">
      <c r="A28" s="416" t="s">
        <v>70</v>
      </c>
      <c r="B28" s="456" t="s">
        <v>68</v>
      </c>
      <c r="C28" s="457"/>
      <c r="D28" s="458"/>
      <c r="E28" s="422"/>
      <c r="F28" s="422"/>
      <c r="G28" s="422"/>
      <c r="H28" s="427"/>
      <c r="I28" s="422"/>
      <c r="J28" s="422"/>
      <c r="K28" s="427"/>
      <c r="L28" s="422"/>
      <c r="M28" s="422"/>
      <c r="N28" s="427"/>
      <c r="O28" s="422"/>
      <c r="P28" s="423"/>
      <c r="Q28" s="424">
        <v>0</v>
      </c>
    </row>
    <row r="29" spans="1:17" ht="15.75" thickBot="1">
      <c r="A29" s="434">
        <v>2226</v>
      </c>
      <c r="B29" s="430" t="s">
        <v>71</v>
      </c>
      <c r="C29" s="431"/>
      <c r="D29" s="432"/>
      <c r="E29" s="577"/>
      <c r="F29" s="577"/>
      <c r="G29" s="577"/>
      <c r="H29" s="578"/>
      <c r="I29" s="577"/>
      <c r="J29" s="579"/>
      <c r="K29" s="433"/>
      <c r="L29" s="579"/>
      <c r="M29" s="579"/>
      <c r="N29" s="433"/>
      <c r="O29" s="579"/>
      <c r="P29" s="580"/>
      <c r="Q29" s="581">
        <v>0</v>
      </c>
    </row>
    <row r="30" spans="1:17" ht="15.75" thickTop="1">
      <c r="A30" s="552" t="s">
        <v>72</v>
      </c>
      <c r="B30" s="582" t="s">
        <v>130</v>
      </c>
      <c r="C30" s="583"/>
      <c r="D30" s="584"/>
      <c r="E30" s="585">
        <v>149.9</v>
      </c>
      <c r="F30" s="585">
        <v>125.1</v>
      </c>
      <c r="G30" s="585">
        <v>177.8</v>
      </c>
      <c r="H30" s="585">
        <v>105.3</v>
      </c>
      <c r="I30" s="585">
        <v>252</v>
      </c>
      <c r="J30" s="586">
        <v>50</v>
      </c>
      <c r="K30" s="585"/>
      <c r="L30" s="585"/>
      <c r="M30" s="585"/>
      <c r="N30" s="585"/>
      <c r="O30" s="586"/>
      <c r="P30" s="587"/>
      <c r="Q30" s="588">
        <v>860.1</v>
      </c>
    </row>
    <row r="31" spans="1:17">
      <c r="A31" s="589">
        <v>225</v>
      </c>
      <c r="B31" s="590" t="s">
        <v>74</v>
      </c>
      <c r="C31" s="591"/>
      <c r="D31" s="592"/>
      <c r="E31" s="593"/>
      <c r="F31" s="593"/>
      <c r="G31" s="593"/>
      <c r="H31" s="593"/>
      <c r="I31" s="593"/>
      <c r="J31" s="594"/>
      <c r="K31" s="593"/>
      <c r="L31" s="594"/>
      <c r="M31" s="594"/>
      <c r="N31" s="593"/>
      <c r="O31" s="594"/>
      <c r="P31" s="595"/>
      <c r="Q31" s="489">
        <v>0</v>
      </c>
    </row>
    <row r="32" spans="1:17" ht="15.75" thickBot="1">
      <c r="A32" s="596">
        <v>226</v>
      </c>
      <c r="B32" s="597" t="s">
        <v>75</v>
      </c>
      <c r="C32" s="598"/>
      <c r="D32" s="599"/>
      <c r="E32" s="600"/>
      <c r="F32" s="601"/>
      <c r="G32" s="601"/>
      <c r="H32" s="601"/>
      <c r="I32" s="601"/>
      <c r="J32" s="601"/>
      <c r="K32" s="600"/>
      <c r="L32" s="601"/>
      <c r="M32" s="600"/>
      <c r="N32" s="600"/>
      <c r="O32" s="601"/>
      <c r="P32" s="602"/>
      <c r="Q32" s="603">
        <v>0</v>
      </c>
    </row>
    <row r="33" spans="1:17" ht="17.25" customHeight="1" thickBot="1">
      <c r="A33" s="540" t="s">
        <v>76</v>
      </c>
      <c r="B33" s="604" t="s">
        <v>77</v>
      </c>
      <c r="C33" s="605"/>
      <c r="D33" s="606" t="s">
        <v>78</v>
      </c>
      <c r="E33" s="526">
        <v>0</v>
      </c>
      <c r="F33" s="481">
        <v>0</v>
      </c>
      <c r="G33" s="481">
        <v>0</v>
      </c>
      <c r="H33" s="481">
        <v>0</v>
      </c>
      <c r="I33" s="481">
        <v>0</v>
      </c>
      <c r="J33" s="481">
        <v>0</v>
      </c>
      <c r="K33" s="482">
        <v>0</v>
      </c>
      <c r="L33" s="481">
        <v>0</v>
      </c>
      <c r="M33" s="481">
        <v>0</v>
      </c>
      <c r="N33" s="482">
        <v>0</v>
      </c>
      <c r="O33" s="481">
        <v>0</v>
      </c>
      <c r="P33" s="499">
        <v>0</v>
      </c>
      <c r="Q33" s="483">
        <v>0</v>
      </c>
    </row>
    <row r="34" spans="1:17">
      <c r="A34" s="607" t="s">
        <v>79</v>
      </c>
      <c r="B34" s="608" t="s">
        <v>80</v>
      </c>
      <c r="C34" s="609"/>
      <c r="D34" s="610"/>
      <c r="E34" s="611"/>
      <c r="F34" s="611"/>
      <c r="G34" s="611"/>
      <c r="H34" s="612"/>
      <c r="I34" s="612"/>
      <c r="J34" s="612"/>
      <c r="K34" s="612"/>
      <c r="L34" s="612"/>
      <c r="M34" s="611"/>
      <c r="N34" s="612"/>
      <c r="O34" s="611"/>
      <c r="P34" s="613"/>
      <c r="Q34" s="614">
        <v>0</v>
      </c>
    </row>
    <row r="35" spans="1:17">
      <c r="A35" s="615" t="s">
        <v>81</v>
      </c>
      <c r="B35" s="616" t="s">
        <v>82</v>
      </c>
      <c r="C35" s="617"/>
      <c r="D35" s="618"/>
      <c r="E35" s="619"/>
      <c r="F35" s="619"/>
      <c r="G35" s="619"/>
      <c r="H35" s="428"/>
      <c r="I35" s="428"/>
      <c r="J35" s="428"/>
      <c r="K35" s="428"/>
      <c r="L35" s="428"/>
      <c r="M35" s="619"/>
      <c r="N35" s="428"/>
      <c r="O35" s="619"/>
      <c r="P35" s="620"/>
      <c r="Q35" s="621"/>
    </row>
    <row r="36" spans="1:17">
      <c r="A36" s="622">
        <v>236</v>
      </c>
      <c r="B36" s="616" t="s">
        <v>83</v>
      </c>
      <c r="C36" s="617"/>
      <c r="D36" s="618"/>
      <c r="E36" s="619"/>
      <c r="F36" s="619"/>
      <c r="G36" s="619"/>
      <c r="H36" s="428"/>
      <c r="I36" s="441"/>
      <c r="J36" s="428"/>
      <c r="K36" s="428"/>
      <c r="L36" s="428"/>
      <c r="M36" s="619"/>
      <c r="N36" s="428"/>
      <c r="O36" s="619"/>
      <c r="P36" s="620"/>
      <c r="Q36" s="621">
        <v>0</v>
      </c>
    </row>
    <row r="37" spans="1:17">
      <c r="A37" s="622">
        <v>237</v>
      </c>
      <c r="B37" s="623" t="s">
        <v>121</v>
      </c>
      <c r="C37" s="624"/>
      <c r="D37" s="618"/>
      <c r="E37" s="619"/>
      <c r="F37" s="619"/>
      <c r="G37" s="619"/>
      <c r="H37" s="428"/>
      <c r="I37" s="428"/>
      <c r="J37" s="428"/>
      <c r="K37" s="428"/>
      <c r="L37" s="428"/>
      <c r="M37" s="619"/>
      <c r="N37" s="428"/>
      <c r="O37" s="619"/>
      <c r="P37" s="620"/>
      <c r="Q37" s="621">
        <v>0</v>
      </c>
    </row>
    <row r="38" spans="1:17">
      <c r="A38" s="622">
        <v>238</v>
      </c>
      <c r="B38" s="623" t="s">
        <v>122</v>
      </c>
      <c r="C38" s="624"/>
      <c r="D38" s="618"/>
      <c r="E38" s="619"/>
      <c r="F38" s="619"/>
      <c r="G38" s="619"/>
      <c r="H38" s="428"/>
      <c r="I38" s="436"/>
      <c r="J38" s="428"/>
      <c r="K38" s="428"/>
      <c r="L38" s="428"/>
      <c r="M38" s="426"/>
      <c r="N38" s="428"/>
      <c r="O38" s="619"/>
      <c r="P38" s="620"/>
      <c r="Q38" s="621">
        <v>0</v>
      </c>
    </row>
    <row r="39" spans="1:17">
      <c r="A39" s="622">
        <v>239</v>
      </c>
      <c r="B39" s="623" t="s">
        <v>86</v>
      </c>
      <c r="C39" s="624"/>
      <c r="D39" s="618"/>
      <c r="E39" s="619"/>
      <c r="F39" s="619"/>
      <c r="G39" s="619"/>
      <c r="H39" s="428"/>
      <c r="I39" s="428"/>
      <c r="J39" s="428"/>
      <c r="K39" s="428"/>
      <c r="L39" s="428"/>
      <c r="M39" s="619"/>
      <c r="N39" s="428"/>
      <c r="O39" s="619"/>
      <c r="P39" s="620"/>
      <c r="Q39" s="621">
        <v>0</v>
      </c>
    </row>
    <row r="40" spans="1:17">
      <c r="A40" s="622">
        <v>240</v>
      </c>
      <c r="B40" s="623" t="s">
        <v>123</v>
      </c>
      <c r="C40" s="624"/>
      <c r="D40" s="618"/>
      <c r="E40" s="619"/>
      <c r="F40" s="619"/>
      <c r="G40" s="619"/>
      <c r="H40" s="428"/>
      <c r="I40" s="428"/>
      <c r="J40" s="428"/>
      <c r="K40" s="428"/>
      <c r="L40" s="428"/>
      <c r="M40" s="619"/>
      <c r="N40" s="428"/>
      <c r="O40" s="619"/>
      <c r="P40" s="620"/>
      <c r="Q40" s="621">
        <v>0</v>
      </c>
    </row>
    <row r="41" spans="1:17" ht="15.75" thickBot="1">
      <c r="A41" s="622">
        <v>241</v>
      </c>
      <c r="B41" s="623" t="s">
        <v>124</v>
      </c>
      <c r="C41" s="624"/>
      <c r="D41" s="618"/>
      <c r="E41" s="619"/>
      <c r="F41" s="619"/>
      <c r="G41" s="619"/>
      <c r="H41" s="428"/>
      <c r="I41" s="428"/>
      <c r="J41" s="428"/>
      <c r="K41" s="428"/>
      <c r="L41" s="428"/>
      <c r="M41" s="619"/>
      <c r="N41" s="428"/>
      <c r="O41" s="619"/>
      <c r="P41" s="620"/>
      <c r="Q41" s="621">
        <v>0</v>
      </c>
    </row>
    <row r="42" spans="1:17" ht="15.75" thickBot="1">
      <c r="A42" s="625" t="s">
        <v>87</v>
      </c>
      <c r="B42" s="626" t="s">
        <v>88</v>
      </c>
      <c r="C42" s="626"/>
      <c r="D42" s="626"/>
      <c r="E42" s="627">
        <v>0</v>
      </c>
      <c r="F42" s="627">
        <v>0</v>
      </c>
      <c r="G42" s="627">
        <v>0</v>
      </c>
      <c r="H42" s="627">
        <v>0</v>
      </c>
      <c r="I42" s="627">
        <v>0</v>
      </c>
      <c r="J42" s="627">
        <v>0</v>
      </c>
      <c r="K42" s="628">
        <v>0</v>
      </c>
      <c r="L42" s="627">
        <v>0</v>
      </c>
      <c r="M42" s="627">
        <v>0</v>
      </c>
      <c r="N42" s="627">
        <v>0</v>
      </c>
      <c r="O42" s="627">
        <v>0</v>
      </c>
      <c r="P42" s="627">
        <v>0</v>
      </c>
      <c r="Q42" s="629">
        <v>0</v>
      </c>
    </row>
    <row r="43" spans="1:17">
      <c r="A43" s="417" t="s">
        <v>101</v>
      </c>
      <c r="B43" s="459" t="s">
        <v>102</v>
      </c>
      <c r="C43" s="459"/>
      <c r="D43" s="459"/>
      <c r="E43" s="425"/>
      <c r="F43" s="418"/>
      <c r="G43" s="418"/>
      <c r="H43" s="425"/>
      <c r="I43" s="425"/>
      <c r="J43" s="425"/>
      <c r="K43" s="425"/>
      <c r="L43" s="425"/>
      <c r="M43" s="418"/>
      <c r="N43" s="418"/>
      <c r="O43" s="418"/>
      <c r="P43" s="419"/>
      <c r="Q43" s="420">
        <v>0</v>
      </c>
    </row>
    <row r="44" spans="1:17">
      <c r="A44" s="421" t="s">
        <v>89</v>
      </c>
      <c r="B44" s="454" t="s">
        <v>125</v>
      </c>
      <c r="C44" s="454"/>
      <c r="D44" s="454"/>
      <c r="E44" s="422"/>
      <c r="F44" s="422"/>
      <c r="G44" s="422"/>
      <c r="H44" s="427"/>
      <c r="I44" s="427"/>
      <c r="J44" s="427"/>
      <c r="K44" s="427"/>
      <c r="L44" s="442"/>
      <c r="M44" s="422"/>
      <c r="N44" s="422"/>
      <c r="O44" s="422"/>
      <c r="P44" s="423"/>
      <c r="Q44" s="443">
        <v>0</v>
      </c>
    </row>
    <row r="45" spans="1:17">
      <c r="A45" s="429">
        <v>33</v>
      </c>
      <c r="B45" s="454" t="s">
        <v>104</v>
      </c>
      <c r="C45" s="454"/>
      <c r="D45" s="454"/>
      <c r="E45" s="422"/>
      <c r="F45" s="422"/>
      <c r="G45" s="422"/>
      <c r="H45" s="427"/>
      <c r="I45" s="427"/>
      <c r="J45" s="427"/>
      <c r="K45" s="427"/>
      <c r="L45" s="425"/>
      <c r="M45" s="422"/>
      <c r="N45" s="422"/>
      <c r="O45" s="422"/>
      <c r="P45" s="423"/>
      <c r="Q45" s="424">
        <v>0</v>
      </c>
    </row>
    <row r="46" spans="1:17">
      <c r="A46" s="429">
        <v>34</v>
      </c>
      <c r="B46" s="454" t="s">
        <v>105</v>
      </c>
      <c r="C46" s="454"/>
      <c r="D46" s="454"/>
      <c r="E46" s="422"/>
      <c r="F46" s="422"/>
      <c r="G46" s="422"/>
      <c r="H46" s="427"/>
      <c r="I46" s="427"/>
      <c r="J46" s="427"/>
      <c r="K46" s="427"/>
      <c r="L46" s="425"/>
      <c r="M46" s="422"/>
      <c r="N46" s="422"/>
      <c r="O46" s="422"/>
      <c r="P46" s="423"/>
      <c r="Q46" s="424">
        <v>0</v>
      </c>
    </row>
    <row r="47" spans="1:17">
      <c r="A47" s="448">
        <v>35</v>
      </c>
      <c r="B47" s="455" t="s">
        <v>126</v>
      </c>
      <c r="C47" s="455"/>
      <c r="D47" s="455"/>
      <c r="E47" s="422"/>
      <c r="F47" s="422"/>
      <c r="G47" s="422"/>
      <c r="H47" s="427"/>
      <c r="I47" s="427"/>
      <c r="J47" s="427"/>
      <c r="K47" s="427"/>
      <c r="L47" s="425"/>
      <c r="M47" s="422"/>
      <c r="N47" s="422"/>
      <c r="O47" s="422"/>
      <c r="P47" s="423"/>
      <c r="Q47" s="424">
        <v>0</v>
      </c>
    </row>
    <row r="48" spans="1:17" ht="15.75" thickBot="1">
      <c r="A48" s="429">
        <v>39</v>
      </c>
      <c r="B48" s="454" t="s">
        <v>106</v>
      </c>
      <c r="C48" s="454"/>
      <c r="D48" s="454"/>
      <c r="E48" s="422"/>
      <c r="F48" s="422"/>
      <c r="G48" s="422"/>
      <c r="H48" s="427"/>
      <c r="I48" s="427"/>
      <c r="J48" s="427"/>
      <c r="K48" s="427"/>
      <c r="L48" s="425"/>
      <c r="M48" s="422"/>
      <c r="N48" s="422"/>
      <c r="O48" s="422"/>
      <c r="P48" s="423"/>
      <c r="Q48" s="424">
        <v>0</v>
      </c>
    </row>
    <row r="49" spans="1:17" ht="15.75" thickBot="1">
      <c r="A49" s="630" t="s">
        <v>91</v>
      </c>
      <c r="B49" s="631"/>
      <c r="C49" s="631"/>
      <c r="D49" s="631"/>
      <c r="E49" s="632">
        <v>1171.6099999999997</v>
      </c>
      <c r="F49" s="632">
        <v>400.41999999999962</v>
      </c>
      <c r="G49" s="632">
        <v>1068.96</v>
      </c>
      <c r="H49" s="632">
        <v>-175.75</v>
      </c>
      <c r="I49" s="632">
        <v>148.78999999999996</v>
      </c>
      <c r="J49" s="632">
        <v>2605.66</v>
      </c>
      <c r="K49" s="633">
        <v>0</v>
      </c>
      <c r="L49" s="632">
        <v>0</v>
      </c>
      <c r="M49" s="632">
        <v>0</v>
      </c>
      <c r="N49" s="632">
        <v>0</v>
      </c>
      <c r="O49" s="632">
        <v>0</v>
      </c>
      <c r="P49" s="634">
        <v>0</v>
      </c>
      <c r="Q49" s="635">
        <v>5219.6899999999987</v>
      </c>
    </row>
    <row r="50" spans="1:17" ht="15.75" thickBot="1">
      <c r="A50" s="414"/>
      <c r="B50" s="414"/>
      <c r="C50" s="414"/>
      <c r="D50" s="414"/>
      <c r="E50" s="636" t="s">
        <v>4</v>
      </c>
      <c r="F50" s="636" t="s">
        <v>5</v>
      </c>
      <c r="G50" s="636" t="s">
        <v>6</v>
      </c>
      <c r="H50" s="636" t="s">
        <v>7</v>
      </c>
      <c r="I50" s="636" t="s">
        <v>8</v>
      </c>
      <c r="J50" s="636" t="s">
        <v>9</v>
      </c>
      <c r="K50" s="637" t="s">
        <v>10</v>
      </c>
      <c r="L50" s="636" t="s">
        <v>11</v>
      </c>
      <c r="M50" s="636" t="s">
        <v>12</v>
      </c>
      <c r="N50" s="636" t="s">
        <v>13</v>
      </c>
      <c r="O50" s="636" t="s">
        <v>14</v>
      </c>
      <c r="P50" s="638" t="s">
        <v>15</v>
      </c>
      <c r="Q50" s="639"/>
    </row>
    <row r="51" spans="1:17" ht="39" thickBot="1">
      <c r="A51" s="640"/>
      <c r="B51" s="641"/>
      <c r="C51" s="642" t="s">
        <v>95</v>
      </c>
      <c r="D51" s="643" t="s">
        <v>94</v>
      </c>
      <c r="E51" s="644">
        <v>-134.49</v>
      </c>
      <c r="F51" s="644">
        <v>-104.94</v>
      </c>
      <c r="G51" s="645">
        <v>285.99</v>
      </c>
      <c r="H51" s="645">
        <v>42.3</v>
      </c>
      <c r="I51" s="645">
        <v>80</v>
      </c>
      <c r="J51" s="645">
        <v>923.61</v>
      </c>
      <c r="K51" s="646"/>
      <c r="L51" s="646"/>
      <c r="M51" s="647"/>
      <c r="N51" s="648"/>
      <c r="O51" s="649"/>
      <c r="P51" s="647"/>
      <c r="Q51" s="447"/>
    </row>
    <row r="52" spans="1:17" ht="39" thickBot="1">
      <c r="A52" s="650" t="s">
        <v>127</v>
      </c>
      <c r="B52" s="651"/>
      <c r="C52" s="652" t="s">
        <v>96</v>
      </c>
      <c r="D52" s="653">
        <v>263.18</v>
      </c>
      <c r="E52" s="654">
        <v>128.69</v>
      </c>
      <c r="F52" s="654">
        <v>23.75</v>
      </c>
      <c r="G52" s="654">
        <v>309.74</v>
      </c>
      <c r="H52" s="654">
        <v>352.04</v>
      </c>
      <c r="I52" s="654">
        <v>432.04</v>
      </c>
      <c r="J52" s="654">
        <v>1355.65</v>
      </c>
      <c r="K52" s="654">
        <v>1355.65</v>
      </c>
      <c r="L52" s="654">
        <v>1355.65</v>
      </c>
      <c r="M52" s="654">
        <v>1355.65</v>
      </c>
      <c r="N52" s="654">
        <v>1355.65</v>
      </c>
      <c r="O52" s="654">
        <v>1355.65</v>
      </c>
      <c r="P52" s="654">
        <v>1355.65</v>
      </c>
      <c r="Q52" s="655">
        <v>1355.65</v>
      </c>
    </row>
    <row r="53" spans="1:17">
      <c r="A53" s="414"/>
      <c r="B53" s="414"/>
      <c r="C53" s="414"/>
      <c r="D53" s="414"/>
      <c r="E53" s="414"/>
      <c r="F53" s="414"/>
      <c r="G53" s="414"/>
      <c r="H53" s="656"/>
      <c r="I53" s="440"/>
      <c r="J53" s="440"/>
      <c r="K53" s="414"/>
      <c r="L53" s="414"/>
      <c r="M53" s="414"/>
      <c r="N53" s="414"/>
      <c r="O53" s="414"/>
      <c r="P53" s="414"/>
      <c r="Q53" s="414"/>
    </row>
    <row r="54" spans="1:17">
      <c r="A54" s="657"/>
      <c r="B54" s="657"/>
      <c r="C54" s="657"/>
      <c r="D54" s="657"/>
      <c r="E54" s="657"/>
      <c r="F54" s="657"/>
      <c r="G54" s="657"/>
      <c r="H54" s="657"/>
      <c r="I54" s="657"/>
      <c r="J54" s="657"/>
      <c r="K54" s="657"/>
      <c r="L54" s="657"/>
      <c r="M54" s="657"/>
      <c r="N54" s="657"/>
      <c r="O54" s="657"/>
      <c r="P54" s="657"/>
      <c r="Q54" s="657"/>
    </row>
    <row r="55" spans="1:17">
      <c r="A55" s="658"/>
      <c r="B55" s="414"/>
      <c r="C55" s="414"/>
      <c r="D55" s="414"/>
      <c r="E55" s="414"/>
      <c r="F55" s="414"/>
      <c r="G55" s="414"/>
      <c r="H55" s="414"/>
      <c r="I55" s="435"/>
      <c r="J55" s="435"/>
      <c r="K55" s="414"/>
      <c r="L55" s="414"/>
      <c r="M55" s="414"/>
      <c r="N55" s="414"/>
      <c r="O55" s="414"/>
      <c r="P55" s="414"/>
      <c r="Q55" s="414"/>
    </row>
    <row r="56" spans="1:17">
      <c r="A56" s="657"/>
      <c r="B56" s="657"/>
      <c r="C56" s="657"/>
      <c r="D56" s="657"/>
      <c r="E56" s="657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7"/>
    </row>
    <row r="57" spans="1:17">
      <c r="A57" s="657"/>
      <c r="B57" s="657"/>
      <c r="C57" s="657"/>
      <c r="D57" s="657"/>
      <c r="E57" s="657"/>
      <c r="F57" s="657"/>
      <c r="G57" s="657"/>
      <c r="H57" s="657"/>
      <c r="I57" s="657"/>
      <c r="J57" s="657"/>
      <c r="K57" s="657"/>
      <c r="L57" s="657"/>
      <c r="M57" s="657"/>
      <c r="N57" s="657"/>
      <c r="O57" s="657"/>
      <c r="P57" s="657"/>
      <c r="Q57" s="657"/>
    </row>
    <row r="58" spans="1:17" ht="15.75" thickBot="1">
      <c r="A58" s="659" t="s">
        <v>97</v>
      </c>
      <c r="B58" s="659"/>
      <c r="C58" s="659"/>
      <c r="D58" s="659"/>
      <c r="E58" s="660"/>
      <c r="F58" s="414"/>
      <c r="G58" s="661" t="s">
        <v>128</v>
      </c>
      <c r="H58" s="661" t="s">
        <v>129</v>
      </c>
      <c r="I58" s="445"/>
      <c r="J58" s="445"/>
      <c r="K58" s="446"/>
      <c r="L58" s="661"/>
      <c r="M58" s="661"/>
      <c r="N58" s="661"/>
      <c r="O58" s="661"/>
      <c r="P58" s="661"/>
      <c r="Q58" s="661"/>
    </row>
    <row r="59" spans="1:17" ht="15.75" thickTop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</row>
  </sheetData>
  <mergeCells count="18">
    <mergeCell ref="B44:D44"/>
    <mergeCell ref="B45:D45"/>
    <mergeCell ref="H1:Q1"/>
    <mergeCell ref="B2:D2"/>
    <mergeCell ref="B4:D4"/>
    <mergeCell ref="A16:N16"/>
    <mergeCell ref="B17:D17"/>
    <mergeCell ref="B18:D18"/>
    <mergeCell ref="B27:D27"/>
    <mergeCell ref="B28:D28"/>
    <mergeCell ref="B22:D22"/>
    <mergeCell ref="B42:D42"/>
    <mergeCell ref="B43:D43"/>
    <mergeCell ref="B46:D46"/>
    <mergeCell ref="B47:D47"/>
    <mergeCell ref="B48:D48"/>
    <mergeCell ref="A49:D49"/>
    <mergeCell ref="A52:B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Rozpočet_01-122013 (KE)</vt:lpstr>
      <vt:lpstr>Rozpočet_01-062013 (KE)</vt:lpstr>
      <vt:lpstr>Rozpočet_07-122013 (KE)</vt:lpstr>
      <vt:lpstr>Rozpočet 01-122014 - KE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2015-12-18T12:32:16Z</dcterms:modified>
</cp:coreProperties>
</file>